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MERCADEO\GME -GCO 2019\GME\2. Gestión de mercadeo\2. Formatos\"/>
    </mc:Choice>
  </mc:AlternateContent>
  <bookViews>
    <workbookView xWindow="0" yWindow="0" windowWidth="20490" windowHeight="7755" tabRatio="803"/>
  </bookViews>
  <sheets>
    <sheet name="INICIO" sheetId="16" r:id="rId1"/>
    <sheet name="DOFA" sheetId="9" r:id="rId2"/>
    <sheet name="BCG" sheetId="15" r:id="rId3"/>
    <sheet name="Mckinsey" sheetId="8" r:id="rId4"/>
    <sheet name="PESTEL" sheetId="11" r:id="rId5"/>
    <sheet name="Ciclo de Vida" sheetId="1" r:id="rId6"/>
    <sheet name="Ciclo Vida" sheetId="17" r:id="rId7"/>
    <sheet name="Estrategias" sheetId="18" r:id="rId8"/>
    <sheet name="Cronograma" sheetId="19" r:id="rId9"/>
  </sheets>
  <externalReferences>
    <externalReference r:id="rId10"/>
  </externalReferences>
  <definedNames>
    <definedName name="_xlnm.Print_Area" localSheetId="8">Cronograma!$C$4:$AZ$17</definedName>
  </definedNames>
  <calcPr calcId="162913"/>
</workbook>
</file>

<file path=xl/calcChain.xml><?xml version="1.0" encoding="utf-8"?>
<calcChain xmlns="http://schemas.openxmlformats.org/spreadsheetml/2006/main">
  <c r="A123" i="11" l="1"/>
  <c r="A112" i="11"/>
  <c r="A101" i="11"/>
  <c r="A90" i="11"/>
  <c r="A79" i="11"/>
  <c r="A68" i="11"/>
  <c r="A57" i="11"/>
  <c r="A46" i="11"/>
  <c r="A35" i="11"/>
  <c r="A24" i="11"/>
  <c r="A13" i="11"/>
  <c r="A2" i="11"/>
  <c r="AH4" i="8"/>
  <c r="AF4" i="8"/>
  <c r="AD4" i="8"/>
  <c r="AB4" i="8"/>
  <c r="Z4" i="8"/>
  <c r="X4" i="8"/>
  <c r="V4" i="8"/>
  <c r="T4" i="8"/>
  <c r="P4" i="8"/>
  <c r="N4" i="8"/>
  <c r="L4" i="8"/>
  <c r="J4" i="8"/>
  <c r="H4" i="8"/>
  <c r="F4" i="8"/>
  <c r="D4" i="8"/>
  <c r="B4" i="8"/>
  <c r="A32" i="8"/>
  <c r="A31" i="8"/>
  <c r="A30" i="8"/>
  <c r="A29" i="8"/>
  <c r="A28" i="8"/>
  <c r="A27" i="8"/>
  <c r="A26" i="8"/>
  <c r="A25" i="8"/>
  <c r="A24" i="8"/>
  <c r="A23" i="8"/>
  <c r="A22" i="8"/>
  <c r="A21" i="8"/>
  <c r="A17" i="8"/>
  <c r="A16" i="8"/>
  <c r="A15" i="8"/>
  <c r="A14" i="8"/>
  <c r="A13" i="8"/>
  <c r="A12" i="8"/>
  <c r="A11" i="8"/>
  <c r="A10" i="8"/>
  <c r="A9" i="8"/>
  <c r="A8" i="8"/>
  <c r="A7" i="8"/>
  <c r="A6" i="8"/>
  <c r="A13" i="15"/>
  <c r="A12" i="15"/>
  <c r="A11" i="15"/>
  <c r="A10" i="15"/>
  <c r="A9" i="15"/>
  <c r="A8" i="15"/>
  <c r="A7" i="15"/>
  <c r="A6" i="15"/>
  <c r="A5" i="15"/>
  <c r="A4" i="15"/>
  <c r="A3" i="15"/>
  <c r="A2" i="15"/>
  <c r="B25" i="9"/>
  <c r="B23" i="9"/>
  <c r="B22" i="9"/>
  <c r="B21" i="9"/>
  <c r="B20" i="9"/>
  <c r="B19" i="9"/>
  <c r="B18" i="9"/>
  <c r="B12" i="9"/>
  <c r="B11" i="9"/>
  <c r="B10" i="9"/>
  <c r="B9" i="9"/>
  <c r="B8" i="9"/>
  <c r="B7" i="9"/>
  <c r="B6" i="9"/>
  <c r="B5" i="9"/>
  <c r="BG14" i="1" l="1"/>
  <c r="BF14" i="1"/>
  <c r="BE14" i="1"/>
  <c r="BD14" i="1"/>
  <c r="BH14" i="1" s="1"/>
  <c r="BG13" i="1"/>
  <c r="BF13" i="1"/>
  <c r="BE13" i="1"/>
  <c r="BD13" i="1"/>
  <c r="BH13" i="1" s="1"/>
  <c r="BG12" i="1"/>
  <c r="BF12" i="1"/>
  <c r="BE12" i="1"/>
  <c r="BD12" i="1"/>
  <c r="BH12" i="1" s="1"/>
  <c r="BH11" i="1"/>
  <c r="BG11" i="1"/>
  <c r="BF11" i="1"/>
  <c r="BE11" i="1"/>
  <c r="BD11" i="1"/>
  <c r="BG10" i="1"/>
  <c r="BF10" i="1"/>
  <c r="BE10" i="1"/>
  <c r="BD10" i="1"/>
  <c r="BH10" i="1" s="1"/>
  <c r="BG9" i="1"/>
  <c r="BF9" i="1"/>
  <c r="BE9" i="1"/>
  <c r="BD9" i="1"/>
  <c r="BH9" i="1" s="1"/>
  <c r="BG8" i="1"/>
  <c r="BF8" i="1"/>
  <c r="BE8" i="1"/>
  <c r="BD8" i="1"/>
  <c r="BH8" i="1" s="1"/>
  <c r="BG7" i="1"/>
  <c r="BF7" i="1"/>
  <c r="BE7" i="1"/>
  <c r="BD7" i="1"/>
  <c r="BH7" i="1" s="1"/>
  <c r="BG6" i="1"/>
  <c r="BF6" i="1"/>
  <c r="BE6" i="1"/>
  <c r="BD6" i="1"/>
  <c r="BH6" i="1" s="1"/>
  <c r="BG5" i="1"/>
  <c r="BF5" i="1"/>
  <c r="BE5" i="1"/>
  <c r="BD5" i="1"/>
  <c r="BH5" i="1" s="1"/>
  <c r="BG4" i="1"/>
  <c r="BF4" i="1"/>
  <c r="BE4" i="1"/>
  <c r="BD4" i="1"/>
  <c r="BH4" i="1" s="1"/>
  <c r="BH3" i="1"/>
  <c r="BG3" i="1"/>
  <c r="BF3" i="1"/>
  <c r="BE3" i="1"/>
  <c r="BD3" i="1"/>
  <c r="Q130" i="11"/>
  <c r="Q127" i="11"/>
  <c r="Q126" i="11"/>
  <c r="O125" i="11"/>
  <c r="M125" i="11"/>
  <c r="Q129" i="11" s="1"/>
  <c r="K125" i="11"/>
  <c r="Q128" i="11" s="1"/>
  <c r="I125" i="11"/>
  <c r="G125" i="11"/>
  <c r="E125" i="11"/>
  <c r="Q125" i="11" s="1"/>
  <c r="C125" i="11"/>
  <c r="Q124" i="11" s="1"/>
  <c r="Q118" i="11"/>
  <c r="Q117" i="11"/>
  <c r="Q114" i="11"/>
  <c r="O114" i="11"/>
  <c r="Q119" i="11" s="1"/>
  <c r="M114" i="11"/>
  <c r="K114" i="11"/>
  <c r="I114" i="11"/>
  <c r="Q116" i="11" s="1"/>
  <c r="G114" i="11"/>
  <c r="Q115" i="11" s="1"/>
  <c r="E114" i="11"/>
  <c r="C114" i="11"/>
  <c r="Q113" i="11"/>
  <c r="Q108" i="11"/>
  <c r="Q105" i="11"/>
  <c r="Q104" i="11"/>
  <c r="O103" i="11"/>
  <c r="M103" i="11"/>
  <c r="Q107" i="11" s="1"/>
  <c r="K103" i="11"/>
  <c r="Q106" i="11" s="1"/>
  <c r="I103" i="11"/>
  <c r="G103" i="11"/>
  <c r="E103" i="11"/>
  <c r="Q103" i="11" s="1"/>
  <c r="C103" i="11"/>
  <c r="Q102" i="11" s="1"/>
  <c r="Q96" i="11"/>
  <c r="Q95" i="11"/>
  <c r="Q92" i="11"/>
  <c r="O92" i="11"/>
  <c r="Q97" i="11" s="1"/>
  <c r="M92" i="11"/>
  <c r="K92" i="11"/>
  <c r="I92" i="11"/>
  <c r="Q94" i="11" s="1"/>
  <c r="G92" i="11"/>
  <c r="Q93" i="11" s="1"/>
  <c r="E92" i="11"/>
  <c r="C92" i="11"/>
  <c r="Q91" i="11"/>
  <c r="Q86" i="11"/>
  <c r="Q83" i="11"/>
  <c r="Q82" i="11"/>
  <c r="O81" i="11"/>
  <c r="M81" i="11"/>
  <c r="Q85" i="11" s="1"/>
  <c r="K81" i="11"/>
  <c r="Q84" i="11" s="1"/>
  <c r="I81" i="11"/>
  <c r="G81" i="11"/>
  <c r="E81" i="11"/>
  <c r="Q81" i="11" s="1"/>
  <c r="C81" i="11"/>
  <c r="Q80" i="11" s="1"/>
  <c r="Q74" i="11"/>
  <c r="Q73" i="11"/>
  <c r="Q70" i="11"/>
  <c r="O70" i="11"/>
  <c r="Q75" i="11" s="1"/>
  <c r="M70" i="11"/>
  <c r="K70" i="11"/>
  <c r="I70" i="11"/>
  <c r="Q72" i="11" s="1"/>
  <c r="G70" i="11"/>
  <c r="Q71" i="11" s="1"/>
  <c r="E70" i="11"/>
  <c r="C70" i="11"/>
  <c r="Q69" i="11"/>
  <c r="Q64" i="11"/>
  <c r="Q61" i="11"/>
  <c r="Q60" i="11"/>
  <c r="O59" i="11"/>
  <c r="M59" i="11"/>
  <c r="Q63" i="11" s="1"/>
  <c r="K59" i="11"/>
  <c r="Q62" i="11" s="1"/>
  <c r="I59" i="11"/>
  <c r="G59" i="11"/>
  <c r="E59" i="11"/>
  <c r="Q59" i="11" s="1"/>
  <c r="C59" i="11"/>
  <c r="Q58" i="11" s="1"/>
  <c r="Q52" i="11"/>
  <c r="Q51" i="11"/>
  <c r="Q48" i="11"/>
  <c r="O48" i="11"/>
  <c r="Q53" i="11" s="1"/>
  <c r="M48" i="11"/>
  <c r="K48" i="11"/>
  <c r="I48" i="11"/>
  <c r="Q50" i="11" s="1"/>
  <c r="G48" i="11"/>
  <c r="Q49" i="11" s="1"/>
  <c r="E48" i="11"/>
  <c r="C48" i="11"/>
  <c r="Q47" i="11"/>
  <c r="Q42" i="11"/>
  <c r="Q39" i="11"/>
  <c r="Q38" i="11"/>
  <c r="O37" i="11"/>
  <c r="M37" i="11"/>
  <c r="Q41" i="11" s="1"/>
  <c r="K37" i="11"/>
  <c r="Q40" i="11" s="1"/>
  <c r="I37" i="11"/>
  <c r="G37" i="11"/>
  <c r="E37" i="11"/>
  <c r="Q37" i="11" s="1"/>
  <c r="C37" i="11"/>
  <c r="Q36" i="11" s="1"/>
  <c r="Q30" i="11"/>
  <c r="Q29" i="11"/>
  <c r="Q26" i="11"/>
  <c r="O26" i="11"/>
  <c r="Q31" i="11" s="1"/>
  <c r="M26" i="11"/>
  <c r="K26" i="11"/>
  <c r="I26" i="11"/>
  <c r="Q28" i="11" s="1"/>
  <c r="G26" i="11"/>
  <c r="Q27" i="11" s="1"/>
  <c r="E26" i="11"/>
  <c r="C26" i="11"/>
  <c r="Q25" i="11"/>
  <c r="Q20" i="11"/>
  <c r="Q17" i="11"/>
  <c r="Q16" i="11"/>
  <c r="O15" i="11"/>
  <c r="M15" i="11"/>
  <c r="Q19" i="11" s="1"/>
  <c r="K15" i="11"/>
  <c r="Q18" i="11" s="1"/>
  <c r="I15" i="11"/>
  <c r="G15" i="11"/>
  <c r="E15" i="11"/>
  <c r="Q15" i="11" s="1"/>
  <c r="C15" i="11"/>
  <c r="Q14" i="11" s="1"/>
  <c r="Q8" i="11"/>
  <c r="Q7" i="11"/>
  <c r="Q4" i="11"/>
  <c r="O4" i="11"/>
  <c r="Q9" i="11" s="1"/>
  <c r="M4" i="11"/>
  <c r="K4" i="11"/>
  <c r="I4" i="11"/>
  <c r="Q6" i="11" s="1"/>
  <c r="G4" i="11"/>
  <c r="Q5" i="11" s="1"/>
  <c r="E4" i="11"/>
  <c r="C4" i="11"/>
  <c r="Q3" i="11"/>
  <c r="L32" i="8"/>
  <c r="F32" i="8"/>
  <c r="F31" i="8"/>
  <c r="L30" i="8"/>
  <c r="F30" i="8"/>
  <c r="L29" i="8"/>
  <c r="F29" i="8"/>
  <c r="L28" i="8"/>
  <c r="F28" i="8"/>
  <c r="L27" i="8"/>
  <c r="F27" i="8"/>
  <c r="L26" i="8"/>
  <c r="F26" i="8"/>
  <c r="L25" i="8"/>
  <c r="F25" i="8"/>
  <c r="L24" i="8"/>
  <c r="F24" i="8"/>
  <c r="L23" i="8"/>
  <c r="F23" i="8"/>
  <c r="L22" i="8"/>
  <c r="F22" i="8"/>
  <c r="L21" i="8"/>
  <c r="F21" i="8"/>
  <c r="A20" i="8"/>
  <c r="AI17" i="8"/>
  <c r="AG17" i="8"/>
  <c r="AE17" i="8"/>
  <c r="AC17" i="8"/>
  <c r="AA17" i="8"/>
  <c r="Y17" i="8"/>
  <c r="W17" i="8"/>
  <c r="U17" i="8"/>
  <c r="AJ17" i="8" s="1"/>
  <c r="Q17" i="8"/>
  <c r="O17" i="8"/>
  <c r="M17" i="8"/>
  <c r="K17" i="8"/>
  <c r="I17" i="8"/>
  <c r="G17" i="8"/>
  <c r="E17" i="8"/>
  <c r="C17" i="8"/>
  <c r="R17" i="8" s="1"/>
  <c r="S17" i="8"/>
  <c r="AI16" i="8"/>
  <c r="AG16" i="8"/>
  <c r="AE16" i="8"/>
  <c r="AC16" i="8"/>
  <c r="AA16" i="8"/>
  <c r="Y16" i="8"/>
  <c r="W16" i="8"/>
  <c r="U16" i="8"/>
  <c r="AJ16" i="8" s="1"/>
  <c r="Q16" i="8"/>
  <c r="O16" i="8"/>
  <c r="M16" i="8"/>
  <c r="K16" i="8"/>
  <c r="I16" i="8"/>
  <c r="G16" i="8"/>
  <c r="E16" i="8"/>
  <c r="C16" i="8"/>
  <c r="R16" i="8" s="1"/>
  <c r="S16" i="8"/>
  <c r="AI15" i="8"/>
  <c r="AG15" i="8"/>
  <c r="AE15" i="8"/>
  <c r="AC15" i="8"/>
  <c r="AA15" i="8"/>
  <c r="Y15" i="8"/>
  <c r="W15" i="8"/>
  <c r="U15" i="8"/>
  <c r="AJ15" i="8" s="1"/>
  <c r="Q15" i="8"/>
  <c r="O15" i="8"/>
  <c r="M15" i="8"/>
  <c r="K15" i="8"/>
  <c r="I15" i="8"/>
  <c r="G15" i="8"/>
  <c r="E15" i="8"/>
  <c r="C15" i="8"/>
  <c r="R15" i="8" s="1"/>
  <c r="S15" i="8"/>
  <c r="AI14" i="8"/>
  <c r="AG14" i="8"/>
  <c r="AE14" i="8"/>
  <c r="AC14" i="8"/>
  <c r="AA14" i="8"/>
  <c r="Y14" i="8"/>
  <c r="W14" i="8"/>
  <c r="U14" i="8"/>
  <c r="AJ14" i="8" s="1"/>
  <c r="Q14" i="8"/>
  <c r="O14" i="8"/>
  <c r="M14" i="8"/>
  <c r="K14" i="8"/>
  <c r="I14" i="8"/>
  <c r="G14" i="8"/>
  <c r="E14" i="8"/>
  <c r="C14" i="8"/>
  <c r="R14" i="8" s="1"/>
  <c r="S14" i="8"/>
  <c r="AI13" i="8"/>
  <c r="AG13" i="8"/>
  <c r="AE13" i="8"/>
  <c r="AC13" i="8"/>
  <c r="AA13" i="8"/>
  <c r="Y13" i="8"/>
  <c r="W13" i="8"/>
  <c r="U13" i="8"/>
  <c r="AJ13" i="8" s="1"/>
  <c r="Q13" i="8"/>
  <c r="O13" i="8"/>
  <c r="M13" i="8"/>
  <c r="K13" i="8"/>
  <c r="I13" i="8"/>
  <c r="G13" i="8"/>
  <c r="E13" i="8"/>
  <c r="C13" i="8"/>
  <c r="R13" i="8" s="1"/>
  <c r="S13" i="8"/>
  <c r="AI12" i="8"/>
  <c r="AG12" i="8"/>
  <c r="AE12" i="8"/>
  <c r="AC12" i="8"/>
  <c r="AA12" i="8"/>
  <c r="Y12" i="8"/>
  <c r="W12" i="8"/>
  <c r="U12" i="8"/>
  <c r="AJ12" i="8" s="1"/>
  <c r="Q12" i="8"/>
  <c r="O12" i="8"/>
  <c r="M12" i="8"/>
  <c r="K12" i="8"/>
  <c r="I12" i="8"/>
  <c r="G12" i="8"/>
  <c r="E12" i="8"/>
  <c r="C12" i="8"/>
  <c r="R12" i="8" s="1"/>
  <c r="S12" i="8"/>
  <c r="AI11" i="8"/>
  <c r="AG11" i="8"/>
  <c r="AE11" i="8"/>
  <c r="AC11" i="8"/>
  <c r="AA11" i="8"/>
  <c r="Y11" i="8"/>
  <c r="W11" i="8"/>
  <c r="U11" i="8"/>
  <c r="AJ11" i="8" s="1"/>
  <c r="Q11" i="8"/>
  <c r="O11" i="8"/>
  <c r="M11" i="8"/>
  <c r="K11" i="8"/>
  <c r="I11" i="8"/>
  <c r="G11" i="8"/>
  <c r="E11" i="8"/>
  <c r="C11" i="8"/>
  <c r="R11" i="8" s="1"/>
  <c r="S11" i="8"/>
  <c r="AI10" i="8"/>
  <c r="AG10" i="8"/>
  <c r="AE10" i="8"/>
  <c r="AC10" i="8"/>
  <c r="AA10" i="8"/>
  <c r="Y10" i="8"/>
  <c r="W10" i="8"/>
  <c r="U10" i="8"/>
  <c r="AJ10" i="8" s="1"/>
  <c r="Q10" i="8"/>
  <c r="O10" i="8"/>
  <c r="M10" i="8"/>
  <c r="K10" i="8"/>
  <c r="I10" i="8"/>
  <c r="G10" i="8"/>
  <c r="E10" i="8"/>
  <c r="C10" i="8"/>
  <c r="R10" i="8" s="1"/>
  <c r="S10" i="8"/>
  <c r="AI9" i="8"/>
  <c r="AG9" i="8"/>
  <c r="AE9" i="8"/>
  <c r="AC9" i="8"/>
  <c r="AA9" i="8"/>
  <c r="Y9" i="8"/>
  <c r="W9" i="8"/>
  <c r="U9" i="8"/>
  <c r="AJ9" i="8" s="1"/>
  <c r="Q9" i="8"/>
  <c r="O9" i="8"/>
  <c r="M9" i="8"/>
  <c r="K9" i="8"/>
  <c r="I9" i="8"/>
  <c r="G9" i="8"/>
  <c r="E9" i="8"/>
  <c r="C9" i="8"/>
  <c r="R9" i="8" s="1"/>
  <c r="S9" i="8"/>
  <c r="AI8" i="8"/>
  <c r="AG8" i="8"/>
  <c r="AE8" i="8"/>
  <c r="AC8" i="8"/>
  <c r="AA8" i="8"/>
  <c r="Y8" i="8"/>
  <c r="W8" i="8"/>
  <c r="U8" i="8"/>
  <c r="AJ8" i="8" s="1"/>
  <c r="R8" i="8"/>
  <c r="Q8" i="8"/>
  <c r="O8" i="8"/>
  <c r="M8" i="8"/>
  <c r="K8" i="8"/>
  <c r="I8" i="8"/>
  <c r="G8" i="8"/>
  <c r="E8" i="8"/>
  <c r="C8" i="8"/>
  <c r="S8" i="8"/>
  <c r="AI7" i="8"/>
  <c r="AG7" i="8"/>
  <c r="AE7" i="8"/>
  <c r="AC7" i="8"/>
  <c r="AA7" i="8"/>
  <c r="Y7" i="8"/>
  <c r="W7" i="8"/>
  <c r="U7" i="8"/>
  <c r="AJ7" i="8" s="1"/>
  <c r="Q7" i="8"/>
  <c r="O7" i="8"/>
  <c r="M7" i="8"/>
  <c r="K7" i="8"/>
  <c r="I7" i="8"/>
  <c r="G7" i="8"/>
  <c r="E7" i="8"/>
  <c r="C7" i="8"/>
  <c r="R7" i="8" s="1"/>
  <c r="S7" i="8"/>
  <c r="AI6" i="8"/>
  <c r="AG6" i="8"/>
  <c r="AE6" i="8"/>
  <c r="AC6" i="8"/>
  <c r="AA6" i="8"/>
  <c r="Y6" i="8"/>
  <c r="W6" i="8"/>
  <c r="U6" i="8"/>
  <c r="AJ6" i="8" s="1"/>
  <c r="Q6" i="8"/>
  <c r="O6" i="8"/>
  <c r="M6" i="8"/>
  <c r="K6" i="8"/>
  <c r="I6" i="8"/>
  <c r="G6" i="8"/>
  <c r="E6" i="8"/>
  <c r="C6" i="8"/>
  <c r="S6" i="8"/>
  <c r="Z16" i="9"/>
  <c r="Y16" i="9"/>
  <c r="X16" i="9"/>
  <c r="W16" i="9"/>
  <c r="V16" i="9"/>
  <c r="U16" i="9"/>
  <c r="T16" i="9"/>
  <c r="S16" i="9"/>
  <c r="R16" i="9"/>
  <c r="Q16" i="9"/>
  <c r="P16" i="9"/>
  <c r="O16" i="9"/>
  <c r="N16" i="9"/>
  <c r="M16" i="9"/>
  <c r="L16" i="9"/>
  <c r="K16" i="9"/>
  <c r="J16" i="9"/>
  <c r="I16" i="9"/>
  <c r="H16" i="9"/>
  <c r="G16" i="9"/>
  <c r="F16" i="9"/>
  <c r="E16" i="9"/>
  <c r="D16" i="9"/>
  <c r="C16" i="9"/>
  <c r="Z4" i="9"/>
  <c r="Y4" i="9"/>
  <c r="X4" i="9"/>
  <c r="W4" i="9"/>
  <c r="V4" i="9"/>
  <c r="U4" i="9"/>
  <c r="T4" i="9"/>
  <c r="S4" i="9"/>
  <c r="R4" i="9"/>
  <c r="Q4" i="9"/>
  <c r="P4" i="9"/>
  <c r="O4" i="9"/>
  <c r="N4" i="9"/>
  <c r="M4" i="9"/>
  <c r="L4" i="9"/>
  <c r="K4" i="9"/>
  <c r="J4" i="9"/>
  <c r="I4" i="9"/>
  <c r="H4" i="9"/>
  <c r="G4" i="9"/>
  <c r="F4" i="9"/>
  <c r="E4" i="9"/>
  <c r="D4" i="9"/>
  <c r="C4" i="9"/>
  <c r="Z3" i="9"/>
  <c r="Y3" i="9"/>
  <c r="X3" i="9"/>
  <c r="W3" i="9"/>
  <c r="V3" i="9"/>
  <c r="U3" i="9"/>
  <c r="T3" i="9"/>
  <c r="S3" i="9"/>
  <c r="R3" i="9"/>
  <c r="Q3" i="9"/>
  <c r="P3" i="9"/>
  <c r="O3" i="9"/>
  <c r="N3" i="9"/>
  <c r="M3" i="9"/>
  <c r="L3" i="9"/>
  <c r="K3" i="9"/>
  <c r="J3" i="9"/>
  <c r="I3" i="9"/>
  <c r="H3" i="9"/>
  <c r="G3" i="9"/>
  <c r="F3" i="9"/>
  <c r="E3" i="9"/>
  <c r="D3" i="9"/>
  <c r="C3" i="9"/>
  <c r="Y1" i="9"/>
  <c r="Y14" i="9" s="1"/>
  <c r="W1" i="9"/>
  <c r="W14" i="9" s="1"/>
  <c r="U14" i="9"/>
  <c r="S14" i="9"/>
  <c r="Q14" i="9"/>
  <c r="O14" i="9"/>
  <c r="M14" i="9"/>
  <c r="K14" i="9"/>
  <c r="I14" i="9"/>
  <c r="G14" i="9"/>
  <c r="E14" i="9"/>
  <c r="C14" i="9"/>
  <c r="R6" i="8" l="1"/>
</calcChain>
</file>

<file path=xl/comments1.xml><?xml version="1.0" encoding="utf-8"?>
<comments xmlns="http://schemas.openxmlformats.org/spreadsheetml/2006/main">
  <authors>
    <author>Autor</author>
  </authors>
  <commentList>
    <comment ref="J20" authorId="0" shapeId="0">
      <text>
        <r>
          <rPr>
            <b/>
            <sz val="9"/>
            <color indexed="81"/>
            <rFont val="Tahoma"/>
            <family val="2"/>
          </rPr>
          <t>Autor:</t>
        </r>
        <r>
          <rPr>
            <sz val="9"/>
            <color indexed="81"/>
            <rFont val="Tahoma"/>
            <family val="2"/>
          </rPr>
          <t xml:space="preserve">
El área de influencia de la UCM está conformada por: Caldas, Risaralda, Quindío, Antioquia, Tolima, Huila, Valle, Cauca y Nariño</t>
        </r>
      </text>
    </comment>
    <comment ref="H25" authorId="0" shapeId="0">
      <text>
        <r>
          <rPr>
            <b/>
            <sz val="9"/>
            <color indexed="81"/>
            <rFont val="Tahoma"/>
            <family val="2"/>
          </rPr>
          <t>Autor:</t>
        </r>
        <r>
          <rPr>
            <sz val="9"/>
            <color indexed="81"/>
            <rFont val="Tahoma"/>
            <family val="2"/>
          </rPr>
          <t xml:space="preserve">
Durante ese período de tiempo, corresponde a Ingeniería Telemática.</t>
        </r>
      </text>
    </comment>
    <comment ref="J25" authorId="0" shapeId="0">
      <text>
        <r>
          <rPr>
            <b/>
            <sz val="9"/>
            <color indexed="81"/>
            <rFont val="Tahoma"/>
            <family val="2"/>
          </rPr>
          <t>Autor:</t>
        </r>
        <r>
          <rPr>
            <sz val="9"/>
            <color indexed="81"/>
            <rFont val="Tahoma"/>
            <family val="2"/>
          </rPr>
          <t xml:space="preserve">
Se tienen en cuenta para el análisis de la información dentro del área de influencia, programas tales como: Ingeniería de Sistemas, Ing.de Telecomunicaciones, Ing. de Sistemas y Computación.</t>
        </r>
      </text>
    </comment>
  </commentList>
</comments>
</file>

<file path=xl/sharedStrings.xml><?xml version="1.0" encoding="utf-8"?>
<sst xmlns="http://schemas.openxmlformats.org/spreadsheetml/2006/main" count="590" uniqueCount="253">
  <si>
    <t>COBERTURA DE MERCADO</t>
  </si>
  <si>
    <t>COMPETENCIA</t>
  </si>
  <si>
    <t>OCUPACION DE LOS EGRESADOS</t>
  </si>
  <si>
    <t>PARTICIPACION DE MERCADO</t>
  </si>
  <si>
    <t>PRECIO DE LOS COMPETIDORES</t>
  </si>
  <si>
    <t>DEMANDA DEL MERCADO LABORAL</t>
  </si>
  <si>
    <t>VARIABLE</t>
  </si>
  <si>
    <t>DEMANDA (Número Estudiantes últimos 5 años)</t>
  </si>
  <si>
    <t>Crecimiento</t>
  </si>
  <si>
    <t>INTRODUCCION</t>
  </si>
  <si>
    <t>CRECIMIENTO</t>
  </si>
  <si>
    <t>MADUREZ</t>
  </si>
  <si>
    <t>DECLIVE</t>
  </si>
  <si>
    <t>DEFINICION</t>
  </si>
  <si>
    <t>Refiere a la contribución marginal del programa</t>
  </si>
  <si>
    <t>El grado de presencia de la competencia frente al programa</t>
  </si>
  <si>
    <t>El grado de desarrollo e infraestructura del programa respecto al avance del sector</t>
  </si>
  <si>
    <t>Indica la participación de mercado alcanzada por el programa académico</t>
  </si>
  <si>
    <t>Análisis de costos</t>
  </si>
  <si>
    <t>Estudio de Competencia</t>
  </si>
  <si>
    <t>Programa académico</t>
  </si>
  <si>
    <t>Unidad de Egresados</t>
  </si>
  <si>
    <t>NIVEL DE SATISFACCION DE ACTUALES ESTUDIANTES</t>
  </si>
  <si>
    <t>Cantidad de PQRSF generadas al interior del programa</t>
  </si>
  <si>
    <t>Definición de la posición dentro de la matriz de rentabilidad y la posición competitiva (Mckensey)</t>
  </si>
  <si>
    <t>Nivel de satisfacción de los estudiantes actuales</t>
  </si>
  <si>
    <t>Diagnóstico matriz Mckensey</t>
  </si>
  <si>
    <t>FORTALEZAS Y DEBILIDADES</t>
  </si>
  <si>
    <t>OPORTUNIDADES Y AMENAZAS</t>
  </si>
  <si>
    <t>Factores Internos</t>
  </si>
  <si>
    <t>Variables</t>
  </si>
  <si>
    <t>Valor</t>
  </si>
  <si>
    <t>Programa</t>
  </si>
  <si>
    <t>ANÁLISIS DE PARTICIPACIÓN EN EL MERCADO - PERÍODO 2000-2013</t>
  </si>
  <si>
    <t>Matriculados UCM</t>
  </si>
  <si>
    <t>Matriz McKinsey</t>
  </si>
  <si>
    <t>Atractivo del mercado</t>
  </si>
  <si>
    <t>POSICIONAMIENTO</t>
  </si>
  <si>
    <t>RENTABILIDAD - SOSTENIBILIDAD FINANCIERA</t>
  </si>
  <si>
    <t>CAPITAL HUMANO</t>
  </si>
  <si>
    <t>NIVEL DE DESERCION</t>
  </si>
  <si>
    <t>EVENTOS ACADEMICOS</t>
  </si>
  <si>
    <t>EVOLUCION TECNOLOGICA - RECURSOS TECNOLOGICOS</t>
  </si>
  <si>
    <t>INFRAESTRUCTURA</t>
  </si>
  <si>
    <t>FUENTES DE INFORMACIÓN</t>
  </si>
  <si>
    <t>Participación 
%</t>
  </si>
  <si>
    <t>Matriculados  en  área de influencia</t>
  </si>
  <si>
    <t>Matriculados
UCM</t>
  </si>
  <si>
    <t>Matriculadosen área de influencia</t>
  </si>
  <si>
    <t>% Participación</t>
  </si>
  <si>
    <t>Factores Externos</t>
  </si>
  <si>
    <t>Estado de la infraestructura institucional compuesta por salones, laboratorios, espacios.</t>
  </si>
  <si>
    <t>Nivel de deserciòn del estudiantes comparados con la media nacional y el comportamiento en el tiempo.</t>
  </si>
  <si>
    <t>Unidad de Mercadeo</t>
  </si>
  <si>
    <t>Unidad de Planta Fìsica - Programa Acadèmico</t>
  </si>
  <si>
    <t>Direcciòn planeaciòn - Apoyo a la permanencia</t>
  </si>
  <si>
    <t>FORTALEZAS</t>
  </si>
  <si>
    <t>OPORTUNIDADES</t>
  </si>
  <si>
    <t>DEBILIDADES</t>
  </si>
  <si>
    <t>AMENAZAS</t>
  </si>
  <si>
    <t>ECONOMICOS</t>
  </si>
  <si>
    <t>POLITICOS</t>
  </si>
  <si>
    <t>TECNOLOGICOS</t>
  </si>
  <si>
    <t>LEGALES</t>
  </si>
  <si>
    <t>VARIABLES / IMPACTO</t>
  </si>
  <si>
    <t>OFERTA PROGRAMAS SUSTITUTOS</t>
  </si>
  <si>
    <t>COMPORTAMIENTO PQRSF</t>
  </si>
  <si>
    <t>ACADEMICOS</t>
  </si>
  <si>
    <t>ECOLOGICOS</t>
  </si>
  <si>
    <t>SOCIO - CULTURALES</t>
  </si>
  <si>
    <t>PARTICIPACION</t>
  </si>
  <si>
    <t>TAMAÑO</t>
  </si>
  <si>
    <t>PROGRAMA</t>
  </si>
  <si>
    <t>ALTA</t>
  </si>
  <si>
    <t>BAJA</t>
  </si>
  <si>
    <t>Código</t>
  </si>
  <si>
    <t xml:space="preserve">Versión </t>
  </si>
  <si>
    <t>Página</t>
  </si>
  <si>
    <t>1 de 1</t>
  </si>
  <si>
    <t>Elaboró</t>
  </si>
  <si>
    <t>Revisó</t>
  </si>
  <si>
    <t>Aprobó</t>
  </si>
  <si>
    <t xml:space="preserve">Fecha de vigencia </t>
  </si>
  <si>
    <t>Rectoría</t>
  </si>
  <si>
    <t>CONTROL DE CAMBIOS</t>
  </si>
  <si>
    <t>ITEM</t>
  </si>
  <si>
    <t>MODIFICACIÓN</t>
  </si>
  <si>
    <t>GME-F-2</t>
  </si>
  <si>
    <t>Dirección de aseguramiento de la calidad 
Dirección de Planeación</t>
  </si>
  <si>
    <t>Enero de 2016</t>
  </si>
  <si>
    <t>CALIFICACION</t>
  </si>
  <si>
    <t>MEDIA</t>
  </si>
  <si>
    <t>PREFERENCIA POR EL PROGRAMA</t>
  </si>
  <si>
    <t>1% - 20%</t>
  </si>
  <si>
    <t>21% - 40%</t>
  </si>
  <si>
    <t>41% - 60%</t>
  </si>
  <si>
    <t>61% 80%</t>
  </si>
  <si>
    <t>81% 100%</t>
  </si>
  <si>
    <t>CALIFICACION PARA SATISFACCIÓN</t>
  </si>
  <si>
    <t>Tamaño</t>
  </si>
  <si>
    <t>Participación</t>
  </si>
  <si>
    <t>Margenes</t>
  </si>
  <si>
    <t>Rentabilidad</t>
  </si>
  <si>
    <t>Posición tecnologica</t>
  </si>
  <si>
    <t>Fortalezas y debilidaes</t>
  </si>
  <si>
    <t xml:space="preserve">Imagen </t>
  </si>
  <si>
    <t>Personas</t>
  </si>
  <si>
    <t>Tamaño
Crecimiento del mercado
Diversidad del mercado
Cambio estructura competitiva
Rentabilidad del sector
Vulnerabilidad a la inflación
Entorno social
Entorno legal
Entorno humano</t>
  </si>
  <si>
    <t>Cosechar/Tácticas invisibles
(Replantear)
Ganar: proteger posición en segmentos rentables, perfeccionar productos, minimar inversión.
COSECHAR
LIQUIDAR
Expansión limitada o cosecha: buscar expansión de bajo riesgo, si no hay minimizar inversion y racionalizar operaciones
ABANDO SELECTIVO: Buscar nichos aumentar protección</t>
  </si>
  <si>
    <t>Esfuerzo en inversión y crecimiento
(Reforzar)
Proteger posición: crecer al maximo posible, sostener fortalezas
INVERTIR
EXPANSION
Proteger la posición: invertir para creecer sin perder la rentabilidad, esforzarse para mantener puntos fuertes.
DESARROLLO: mantener posición mantener estructura de márgen y buscar dominación</t>
  </si>
  <si>
    <t>Protección oportuna
(doble o nada)
Proteger y reorientar:
Ganar, concentración en los segmentos atractivos y defensa de fortalezas
PROTEGER
REESTRUCTURAR
Construir selectivamente,especializarse apoyándose en puntos fuertes, buscar caminos de superación de las debilidades, renunciar si aparecen indicadores de que no se mantendrá el crecimiento.
SELECTIVIDAD: prudencia en oportunidades especializarse en nichos, desarrollar alianzas.</t>
  </si>
  <si>
    <t>Inversión y crecimiento selectivo
(Mantener)
Invertir para crecer: desarrollo selectivo de fortalezas, refuerzo áreas vulnerables.
INVERTIR
INNOVAR PRODUCTO
Construir selectivamente: invertir en segmentos atractivos fortalecer la posición fente a la competencia, buscar la rentabilidad mejorando la productividad, 
DESARROLLO SELECTIVO, intentarlo fuertemente, evitar inversión grande, mejorar rentabilidad, consevar la ventaja.</t>
  </si>
  <si>
    <t>Selectividad
(Reorganizar)
Ganar selectivamente:invertir en segmentos de buena rentabilidad y bajo precio
PROTEGER
DIVERSIFICAR
gestión selectiva buscando beneficios: proteger el programa existente, concentrar la inversión en segmentos en buena rentabilidad y bajo riesgo. SELECTIVIDAD: Concentrar inversiones, desarrollo de segmentos claves.</t>
  </si>
  <si>
    <t>Equilibrar inversión selectiva (Cosechar)
Crecer selectivamente: especialización alrededor de fortalezas limitadas. Neutralizar debilidades, retirarse si no hay crecimiento
PROTEGER
DIVERSIFICAR
Proteger y reenfocar gestión buscando beneficio a corto plazo, concentrarse ens egmentos atractivos, defender puntos fuertes.
SELECTIVDAD: Cosechar selectivamente, reducir gama, conservar rentabilidad.</t>
  </si>
  <si>
    <t>Cosechar/Tácticas invisibles
(Salir con orden)
Expandir selectivamente o cosechar: expandir a bajo riesgo y si no bajar la inversión y racionalizar
COSECHAR
LIQUIDAR.
Gestión buscando beneficios: proteger posición en los segmentos rentables, mejorar la línea de productos minimizar inversiones
ABANDONO SELECTIVO:
Cosechar intensivamente, transformar costos fijos en variables, seleccionar clientes</t>
  </si>
  <si>
    <t>Desinversión rápida
(Abandonar)
Desinvertir vender maximizando el cash y reducción de costos fijos.
DESMANTELAR
LIQUIDAR
Desinvertir: vender maximizando la generación de fondos, disminuir costos fijos y evitar inversiones
ABANDONAR: Minimizar pérdidas, reducir costos fijos, programar retirada.</t>
  </si>
  <si>
    <t>Posición competitiva</t>
  </si>
  <si>
    <t>NUEVOS COMPETIDORES</t>
  </si>
  <si>
    <t>ACORDE CON NECESIDADES DE FORMACIÓN</t>
  </si>
  <si>
    <t>CONOCIMIENTO - INTERES DEL PROGRAMA</t>
  </si>
  <si>
    <t>POSICIÓN DEL PROGRAMA EN EL CONTEXTO</t>
  </si>
  <si>
    <t>MATRIZ BCG</t>
  </si>
  <si>
    <t>Total</t>
  </si>
  <si>
    <t>Información entregada por los estudiantes potenciales</t>
  </si>
  <si>
    <t>El grado de presencia de nuevos competidores del programa</t>
  </si>
  <si>
    <t>Información entregado por los estudiantes actuales</t>
  </si>
  <si>
    <t>Nivel de requerimiento de las empresas de ese perfil de egresados</t>
  </si>
  <si>
    <t>Matriz Pestel</t>
  </si>
  <si>
    <t>Matriz BCG</t>
  </si>
  <si>
    <t>Nivel de calidad y cantidad de las personas que integran el equipo docente y directivo del programa</t>
  </si>
  <si>
    <t>Programa institucional  de PQRSF</t>
  </si>
  <si>
    <t>El comportamiento del número de estudiantes actuales durante los útimos 5 años</t>
  </si>
  <si>
    <t>Información suministrada por la Unidad de Registro Académico</t>
  </si>
  <si>
    <t>Estudio de Satisfacción Interno</t>
  </si>
  <si>
    <t>Cantidad, calidad y constancia de los eventos académicos realizados por el programa.</t>
  </si>
  <si>
    <t>Programa académico - Unidad de Sistemas de la información</t>
  </si>
  <si>
    <t>Posiciòn que ocupa el programa académico en la mente de la comunidad (especialmente en el mercado objetivo)</t>
  </si>
  <si>
    <t>Se compara el precio de las matrículas de la UCM con la competencia</t>
  </si>
  <si>
    <t>Programas académicos que pueden reemplazar el programa académico de la UCM</t>
  </si>
  <si>
    <t>DIAGNÓSTICO EN GESTIÓN DEL MERCADO</t>
  </si>
  <si>
    <t>Mercadeo con sus visitas comerciales a los municipios y ciudades</t>
  </si>
  <si>
    <t>Refiere al total de la zona geográfica cubierta por el programa académico</t>
  </si>
  <si>
    <t>Nivel de ocupación de las personas egresadas del programa académico</t>
  </si>
  <si>
    <t>Implica el grado de percepción y conocimiento que se tiene del programa por parte del mercado objetivo</t>
  </si>
  <si>
    <t>Nivel de coherencia entre el programa académico y las necesidades del mercado</t>
  </si>
  <si>
    <t>Nivel de favorabilidad de los factores externos frente al programa académico</t>
  </si>
  <si>
    <t>Ubicación del programa académico dentro de la matriz BCG</t>
  </si>
  <si>
    <t>Programa académico - Unidad de Talento Humano</t>
  </si>
  <si>
    <t>MATRIZ DE PLANTEAMIENTO DE ESTRATEGIAS</t>
  </si>
  <si>
    <t>MATRIZ/VARIABLE</t>
  </si>
  <si>
    <t>ESTRATEGIAS PLANTEADAS</t>
  </si>
  <si>
    <t>DOFA</t>
  </si>
  <si>
    <t>MC KINSEY</t>
  </si>
  <si>
    <t>ESFUERZO EN INVERSIÓN Y CRECIMIENTO (REFORZAR)</t>
  </si>
  <si>
    <t>INVERSIÓN Y CRECIMIENTO SELECTIVO
(DESARROLLAR)</t>
  </si>
  <si>
    <t>PROTECCIÓN OPORTUNA (DOBLE O NADA)</t>
  </si>
  <si>
    <t>INVERSIÓN Y CRECIMIENTO SELECTIVO (MANTENER)</t>
  </si>
  <si>
    <t>SELECTIVIDAD (REORGANIZAR)</t>
  </si>
  <si>
    <t>COSECHAR/TÁCTICAS INVISIBLES (REPLANTEAR)</t>
  </si>
  <si>
    <t>EQUILIBRAR INVERSIÓN SELECTIVA (COSECHAR)</t>
  </si>
  <si>
    <t>COSECHAR/TÁCTICAS INVISIBLES (SALIR CON ORDEN)</t>
  </si>
  <si>
    <t>DESINVERSIÓN RÁPIDA (ABANDONAR)</t>
  </si>
  <si>
    <t>BCG</t>
  </si>
  <si>
    <t>ESTRELLA</t>
  </si>
  <si>
    <t>VACA</t>
  </si>
  <si>
    <t>INTERROGANTE</t>
  </si>
  <si>
    <t>PERRO</t>
  </si>
  <si>
    <t>CICLO DE VIDA</t>
  </si>
  <si>
    <t>INTRODUCCIÓN</t>
  </si>
  <si>
    <t>MARKETING MIX</t>
  </si>
  <si>
    <t>PRODUCTO</t>
  </si>
  <si>
    <t>PRECIO</t>
  </si>
  <si>
    <t>PROMOCIÓN           PUBLICIDAD</t>
  </si>
  <si>
    <t xml:space="preserve">DISTRIBUCIÓN </t>
  </si>
  <si>
    <t>SERVICIO</t>
  </si>
  <si>
    <t>SEGMENTACIÓN</t>
  </si>
  <si>
    <t>INSTITUCIONALES</t>
  </si>
  <si>
    <t>Inversión y crecimiento selectivo
(Desarrollar)
Crecer selectivamente:
invertir en segmentos atractivos, neutralizar la competencia, aumentar la rentabilidad via productividad
INVERTIR
INNOVAR PRODUCTO
invertir para construir
búsqueda de liderazgo, construir apoyándose en puntos fuertes, reforzar áreas vulnerables.
Desarrolo selectivo mejorar posición, valorar potencial del liderazgo por segmento.</t>
  </si>
  <si>
    <r>
      <t xml:space="preserve">SI EL PRECIO DE LA UCM ESTA POR </t>
    </r>
    <r>
      <rPr>
        <b/>
        <sz val="11"/>
        <color theme="1"/>
        <rFont val="Calibri"/>
        <family val="2"/>
        <scheme val="minor"/>
      </rPr>
      <t>ENCIMA</t>
    </r>
    <r>
      <rPr>
        <sz val="11"/>
        <color theme="1"/>
        <rFont val="Calibri"/>
        <family val="2"/>
        <scheme val="minor"/>
      </rPr>
      <t xml:space="preserve"> DEL PRECIO PROMEDIO DEL MERCADO ES UNA </t>
    </r>
    <r>
      <rPr>
        <b/>
        <sz val="11"/>
        <color theme="1"/>
        <rFont val="Calibri"/>
        <family val="2"/>
        <scheme val="minor"/>
      </rPr>
      <t>AMENAZA</t>
    </r>
    <r>
      <rPr>
        <sz val="11"/>
        <color theme="1"/>
        <rFont val="Calibri"/>
        <family val="2"/>
        <scheme val="minor"/>
      </rPr>
      <t xml:space="preserve">: 1 - 2 DEPENDIENDO DE LA DIFERENCIA </t>
    </r>
  </si>
  <si>
    <r>
      <t xml:space="preserve">SI EL PRECIO DE L A UCM ESTA POR </t>
    </r>
    <r>
      <rPr>
        <b/>
        <sz val="11"/>
        <color theme="1"/>
        <rFont val="Calibri"/>
        <family val="2"/>
        <scheme val="minor"/>
      </rPr>
      <t>DEBAJO</t>
    </r>
    <r>
      <rPr>
        <sz val="11"/>
        <color theme="1"/>
        <rFont val="Calibri"/>
        <family val="2"/>
        <scheme val="minor"/>
      </rPr>
      <t xml:space="preserve"> DEL PRECIO PROMEDIO DEL MERCADO ES UNA </t>
    </r>
    <r>
      <rPr>
        <b/>
        <sz val="11"/>
        <color theme="1"/>
        <rFont val="Calibri"/>
        <family val="2"/>
        <scheme val="minor"/>
      </rPr>
      <t>OPORTUNIDAD</t>
    </r>
    <r>
      <rPr>
        <sz val="11"/>
        <color theme="1"/>
        <rFont val="Calibri"/>
        <family val="2"/>
        <scheme val="minor"/>
      </rPr>
      <t xml:space="preserve">: 4 - 5 DEPENDIENDO DE LA DIFERENCIA </t>
    </r>
  </si>
  <si>
    <t>AÑO</t>
  </si>
  <si>
    <t>ACTIVIDAD</t>
  </si>
  <si>
    <t>ENERO</t>
  </si>
  <si>
    <t>FEBRERO</t>
  </si>
  <si>
    <t>MARZO</t>
  </si>
  <si>
    <t>ABRIL</t>
  </si>
  <si>
    <t>MAYO</t>
  </si>
  <si>
    <t>JUNIO</t>
  </si>
  <si>
    <t>JULIO</t>
  </si>
  <si>
    <t>AGOSTO</t>
  </si>
  <si>
    <t>SEPT.</t>
  </si>
  <si>
    <t>OCTUB.</t>
  </si>
  <si>
    <t>NOVIEM.</t>
  </si>
  <si>
    <t>DICIEMB.</t>
  </si>
  <si>
    <t>DEFINICIÓN
 METODOLOGÍA</t>
  </si>
  <si>
    <t>Definición Objetivos</t>
  </si>
  <si>
    <t>Entrevista con Dirección del programa</t>
  </si>
  <si>
    <t>Entrevista Unidad de egresados</t>
  </si>
  <si>
    <t>Entrevista Dirección Financiera</t>
  </si>
  <si>
    <t>Entrevista Apoyo a la permanencia</t>
  </si>
  <si>
    <t>Entrevista Registro académico</t>
  </si>
  <si>
    <t>Análisis Competencia</t>
  </si>
  <si>
    <t>ESTUDIO CARACTERIZACIÓN POBLACIÓN</t>
  </si>
  <si>
    <t>Conceptualización necesidades información estudio caracterización</t>
  </si>
  <si>
    <t>Aplicación instrumento caracterización</t>
  </si>
  <si>
    <t>Tabulación resultados caracterización</t>
  </si>
  <si>
    <t>Socialización resultados estudio caracterización al colectivo docente del programa académico</t>
  </si>
  <si>
    <t>Unificación y socialización estudio caracterización programas de pregrado</t>
  </si>
  <si>
    <t>Conceptualización necesidades información estudio satisfacción</t>
  </si>
  <si>
    <t>Aplicación instrumentos satisfacción</t>
  </si>
  <si>
    <t>Tabulación resultados satisfacción</t>
  </si>
  <si>
    <t>Socialización resultados estudio satisfacción colectivo docente del programa académico</t>
  </si>
  <si>
    <t>Unificación y socialización estudio satisfacción programas de pregrado</t>
  </si>
  <si>
    <t>CONSTRUCCIÓN
 MATRICES</t>
  </si>
  <si>
    <t>Diseño y evaluación matriz PESTEL</t>
  </si>
  <si>
    <t>Diseño y evaluación matriz BCG</t>
  </si>
  <si>
    <t>Diseño y evaluación matriz Ciclo de Vida del Programa</t>
  </si>
  <si>
    <t>Estrategias Matriz DOFA</t>
  </si>
  <si>
    <t>Estrategias Matriz Mc Kinsey</t>
  </si>
  <si>
    <t>Estrategias Matriz BCG</t>
  </si>
  <si>
    <t>Estrategias Matriz Ciclo de Vida Programa</t>
  </si>
  <si>
    <t>Estrategias Marketing Mix</t>
  </si>
  <si>
    <t>Estrategias Servicio</t>
  </si>
  <si>
    <t>Estrategias Segmentación</t>
  </si>
  <si>
    <t>Estrategias Institucionales</t>
  </si>
  <si>
    <t>CONSTRUCCIÓN 
ENTREGABLES</t>
  </si>
  <si>
    <t>Socialización equipo directivo</t>
  </si>
  <si>
    <t>Socialización y entrega documento Plan Estratégico de Mercadeo por programa</t>
  </si>
  <si>
    <t>RECOLECCIÓN INFORMACIÓN 
PROGRAMA
 ACADÉMICO</t>
  </si>
  <si>
    <t>ESTUDIO 
NIVEL DE 
SATISFACCIÓN
 DE LA POBLACIÓN</t>
  </si>
  <si>
    <t>DEFINICIÓN 
ESTRATEGIAS DE MERCADEO</t>
  </si>
  <si>
    <t>CRONOGRAMA PLAN ESTRATÉGICO MERCADEO - UNIDAD DE MERCADEO
UNIVERSIDAD CATÓLICA DE MANIZALES</t>
  </si>
  <si>
    <t>X</t>
  </si>
  <si>
    <t>Definición Variables</t>
  </si>
  <si>
    <t>Construcción Plantillas</t>
  </si>
  <si>
    <t>Diseño y evaluación matriz             Mc Kinsey</t>
  </si>
  <si>
    <t xml:space="preserve">PLAN ESTRATÉGICO DE MERCADEO </t>
  </si>
  <si>
    <t>PLAN ESTRATÉGICO DE MERCADEO</t>
  </si>
  <si>
    <t>Se incorporan las estrategias para confirmarse como Plan Estratégico de Mercadeo</t>
  </si>
  <si>
    <t>Título</t>
  </si>
  <si>
    <t>INGENIERIA AMBIENTAL</t>
  </si>
  <si>
    <t>INGENIERIA INDUSTRIAL</t>
  </si>
  <si>
    <t>INGENIERIA TELECOMUNICACIONES</t>
  </si>
  <si>
    <t>ARQUITECTURA</t>
  </si>
  <si>
    <t>PUBLICIDAD</t>
  </si>
  <si>
    <t>ADMINISTRACION TURISTICA</t>
  </si>
  <si>
    <t>LIC. TECNOLOGIA E INFORMATICA</t>
  </si>
  <si>
    <t>LIC. ED RELIGIOSA</t>
  </si>
  <si>
    <t>LIC. CIENCIAS NATURALES</t>
  </si>
  <si>
    <t>LIC. MATEMATICAS Y FISICA</t>
  </si>
  <si>
    <t>ENFERMERIA</t>
  </si>
  <si>
    <t>BACTERIOLOGIA</t>
  </si>
  <si>
    <t>Coordinación Mercadeo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</si>
</sst>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b/>
      <sz val="20"/>
      <color theme="1"/>
      <name val="Calibri"/>
      <family val="2"/>
      <scheme val="minor"/>
    </font>
    <font>
      <sz val="11"/>
      <color theme="1"/>
      <name val="Calibri"/>
      <family val="2"/>
      <scheme val="minor"/>
    </font>
    <font>
      <b/>
      <sz val="16"/>
      <color theme="1"/>
      <name val="Calibri"/>
      <family val="2"/>
      <scheme val="minor"/>
    </font>
    <font>
      <b/>
      <sz val="10"/>
      <color theme="1"/>
      <name val="Calibri"/>
      <family val="2"/>
      <scheme val="minor"/>
    </font>
    <font>
      <b/>
      <sz val="9"/>
      <color indexed="81"/>
      <name val="Tahoma"/>
      <family val="2"/>
    </font>
    <font>
      <sz val="9"/>
      <color indexed="81"/>
      <name val="Tahoma"/>
      <family val="2"/>
    </font>
    <font>
      <sz val="7"/>
      <color theme="1"/>
      <name val="Calibri"/>
      <family val="2"/>
      <scheme val="minor"/>
    </font>
    <font>
      <sz val="10"/>
      <color theme="1"/>
      <name val="Arial"/>
      <family val="2"/>
    </font>
    <font>
      <sz val="10"/>
      <color rgb="FF000000"/>
      <name val="Arial"/>
      <family val="2"/>
    </font>
    <font>
      <b/>
      <sz val="9"/>
      <color theme="1"/>
      <name val="Calibri"/>
      <family val="2"/>
      <scheme val="minor"/>
    </font>
    <font>
      <b/>
      <sz val="8"/>
      <color theme="1"/>
      <name val="Calibri"/>
      <family val="2"/>
      <scheme val="minor"/>
    </font>
    <font>
      <sz val="12"/>
      <color theme="1"/>
      <name val="Century Gothic"/>
      <family val="2"/>
    </font>
    <font>
      <b/>
      <sz val="11"/>
      <color theme="1"/>
      <name val="Arial Narrow"/>
      <family val="2"/>
    </font>
    <font>
      <sz val="11"/>
      <color theme="1"/>
      <name val="Arial Narrow"/>
      <family val="2"/>
    </font>
    <font>
      <b/>
      <sz val="16"/>
      <color theme="1"/>
      <name val="Century Gothic"/>
      <family val="2"/>
    </font>
    <font>
      <b/>
      <sz val="11"/>
      <color theme="1"/>
      <name val="Century Gothic"/>
      <family val="2"/>
    </font>
    <font>
      <sz val="11"/>
      <color theme="1"/>
      <name val="Century Gothic"/>
      <family val="2"/>
    </font>
    <font>
      <b/>
      <sz val="18"/>
      <color theme="1"/>
      <name val="Calibri"/>
      <family val="2"/>
      <scheme val="minor"/>
    </font>
    <font>
      <sz val="14"/>
      <color theme="1"/>
      <name val="Arial Rounded MT Bold"/>
      <family val="2"/>
    </font>
    <font>
      <b/>
      <sz val="14"/>
      <color theme="1"/>
      <name val="Aharoni"/>
      <charset val="177"/>
    </font>
    <font>
      <sz val="14"/>
      <color theme="1"/>
      <name val="Aharoni"/>
      <charset val="177"/>
    </font>
    <font>
      <b/>
      <u/>
      <sz val="12"/>
      <color theme="1"/>
      <name val="Arial"/>
      <family val="2"/>
    </font>
    <font>
      <sz val="9"/>
      <color rgb="FF000000"/>
      <name val="Wingdings"/>
      <charset val="2"/>
    </font>
    <font>
      <sz val="9"/>
      <color rgb="FF000000"/>
      <name val="Arial"/>
      <family val="2"/>
    </font>
    <font>
      <sz val="12"/>
      <color rgb="FF000000"/>
      <name val="Wingdings"/>
      <charset val="2"/>
    </font>
    <font>
      <b/>
      <sz val="12"/>
      <color rgb="FF000000"/>
      <name val="Arial"/>
      <family val="2"/>
    </font>
    <font>
      <b/>
      <u/>
      <sz val="12"/>
      <color rgb="FF000000"/>
      <name val="Arial"/>
      <family val="2"/>
    </font>
    <font>
      <b/>
      <sz val="9"/>
      <color rgb="FF000000"/>
      <name val="Arial"/>
      <family val="2"/>
    </font>
    <font>
      <sz val="9"/>
      <color theme="1"/>
      <name val="Arial"/>
      <family val="2"/>
    </font>
    <font>
      <b/>
      <sz val="9"/>
      <color theme="1"/>
      <name val="Arial"/>
      <family val="2"/>
    </font>
    <font>
      <b/>
      <sz val="16"/>
      <color theme="1"/>
      <name val="Aharoni"/>
      <charset val="177"/>
    </font>
    <font>
      <b/>
      <sz val="12"/>
      <color theme="1"/>
      <name val="Calibri"/>
      <family val="2"/>
      <scheme val="minor"/>
    </font>
  </fonts>
  <fills count="29">
    <fill>
      <patternFill patternType="none"/>
    </fill>
    <fill>
      <patternFill patternType="gray125"/>
    </fill>
    <fill>
      <patternFill patternType="solid">
        <fgColor theme="6"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7" tint="-0.249977111117893"/>
        <bgColor indexed="64"/>
      </patternFill>
    </fill>
    <fill>
      <patternFill patternType="solid">
        <fgColor theme="1" tint="4.9989318521683403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D21AC0"/>
        <bgColor indexed="64"/>
      </patternFill>
    </fill>
    <fill>
      <patternFill patternType="solid">
        <fgColor rgb="FFFD8DF2"/>
        <bgColor indexed="64"/>
      </patternFill>
    </fill>
    <fill>
      <patternFill patternType="solid">
        <fgColor rgb="FFE2E9A1"/>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8" fillId="0" borderId="0" applyFont="0" applyFill="0" applyBorder="0" applyAlignment="0" applyProtection="0"/>
  </cellStyleXfs>
  <cellXfs count="378">
    <xf numFmtId="0" fontId="0" fillId="0" borderId="0" xfId="0"/>
    <xf numFmtId="0" fontId="0" fillId="0" borderId="0" xfId="0" applyBorder="1"/>
    <xf numFmtId="0" fontId="0" fillId="0" borderId="1" xfId="0" applyBorder="1"/>
    <xf numFmtId="0" fontId="3" fillId="2" borderId="1" xfId="0" applyFont="1" applyFill="1" applyBorder="1" applyAlignment="1">
      <alignment horizontal="center"/>
    </xf>
    <xf numFmtId="0" fontId="3" fillId="6" borderId="1" xfId="0" applyFont="1" applyFill="1" applyBorder="1" applyAlignment="1">
      <alignment horizontal="center"/>
    </xf>
    <xf numFmtId="0" fontId="3" fillId="8" borderId="1" xfId="0" applyFont="1" applyFill="1" applyBorder="1" applyAlignment="1">
      <alignment horizontal="center"/>
    </xf>
    <xf numFmtId="0" fontId="0" fillId="0" borderId="0" xfId="0" applyFill="1" applyBorder="1"/>
    <xf numFmtId="0" fontId="3" fillId="9" borderId="1" xfId="0" applyFont="1" applyFill="1" applyBorder="1" applyAlignment="1">
      <alignment horizontal="center"/>
    </xf>
    <xf numFmtId="0" fontId="4" fillId="2" borderId="1" xfId="0" applyFont="1" applyFill="1" applyBorder="1" applyAlignment="1">
      <alignment horizontal="center"/>
    </xf>
    <xf numFmtId="0" fontId="0" fillId="0" borderId="1" xfId="0" applyFill="1" applyBorder="1"/>
    <xf numFmtId="0" fontId="0" fillId="0" borderId="0" xfId="0" applyFill="1"/>
    <xf numFmtId="0" fontId="3" fillId="10" borderId="1" xfId="0" applyFont="1" applyFill="1" applyBorder="1" applyAlignment="1">
      <alignment horizontal="center"/>
    </xf>
    <xf numFmtId="0" fontId="9" fillId="0" borderId="0" xfId="0" applyFont="1" applyBorder="1" applyAlignment="1">
      <alignment horizontal="center"/>
    </xf>
    <xf numFmtId="0" fontId="9" fillId="0" borderId="0" xfId="0" applyFont="1" applyBorder="1" applyAlignment="1"/>
    <xf numFmtId="0" fontId="4" fillId="0" borderId="0" xfId="0" applyFont="1" applyFill="1" applyBorder="1" applyAlignment="1"/>
    <xf numFmtId="0" fontId="3" fillId="12" borderId="1" xfId="0" applyFont="1" applyFill="1" applyBorder="1" applyAlignment="1">
      <alignment vertical="center"/>
    </xf>
    <xf numFmtId="0" fontId="3" fillId="13" borderId="1" xfId="0" applyFont="1" applyFill="1" applyBorder="1" applyAlignment="1">
      <alignment horizontal="center" vertical="center"/>
    </xf>
    <xf numFmtId="0" fontId="3" fillId="0" borderId="1" xfId="0" applyFont="1" applyBorder="1"/>
    <xf numFmtId="0" fontId="3" fillId="11" borderId="1" xfId="0" applyFont="1" applyFill="1" applyBorder="1"/>
    <xf numFmtId="0" fontId="0" fillId="0" borderId="1" xfId="0" applyFont="1" applyFill="1" applyBorder="1" applyAlignment="1">
      <alignment horizontal="center"/>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0" fillId="0" borderId="1" xfId="0" applyBorder="1" applyAlignment="1">
      <alignment horizontal="left" vertical="center"/>
    </xf>
    <xf numFmtId="0" fontId="0" fillId="0" borderId="0" xfId="0" applyAlignment="1">
      <alignment horizontal="center" vertical="center"/>
    </xf>
    <xf numFmtId="0" fontId="4" fillId="0" borderId="0" xfId="0" applyFont="1" applyFill="1" applyBorder="1" applyAlignment="1">
      <alignment horizontal="left" vertical="center"/>
    </xf>
    <xf numFmtId="0" fontId="0" fillId="0" borderId="0" xfId="0" applyAlignment="1">
      <alignment horizontal="center"/>
    </xf>
    <xf numFmtId="0" fontId="3" fillId="0" borderId="0" xfId="0" applyFont="1" applyAlignment="1">
      <alignment horizontal="center"/>
    </xf>
    <xf numFmtId="0" fontId="3" fillId="9"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3" fillId="0" borderId="0" xfId="0" applyFont="1" applyAlignment="1">
      <alignment horizontal="center"/>
    </xf>
    <xf numFmtId="0" fontId="9" fillId="0" borderId="0" xfId="0" applyFont="1" applyBorder="1" applyAlignment="1">
      <alignment horizontal="center"/>
    </xf>
    <xf numFmtId="0" fontId="4" fillId="0" borderId="0" xfId="0" applyFont="1" applyFill="1" applyBorder="1" applyAlignment="1">
      <alignment horizontal="center"/>
    </xf>
    <xf numFmtId="0" fontId="7" fillId="0" borderId="0" xfId="0" applyFont="1" applyFill="1" applyBorder="1" applyAlignment="1">
      <alignment horizontal="center"/>
    </xf>
    <xf numFmtId="0" fontId="0" fillId="0" borderId="9" xfId="0" applyBorder="1"/>
    <xf numFmtId="0" fontId="0" fillId="14" borderId="17" xfId="0" applyFill="1" applyBorder="1"/>
    <xf numFmtId="0" fontId="0" fillId="17" borderId="17" xfId="0" applyFill="1" applyBorder="1"/>
    <xf numFmtId="0" fontId="0" fillId="17" borderId="19" xfId="0" applyFill="1" applyBorder="1"/>
    <xf numFmtId="0" fontId="0" fillId="14" borderId="19" xfId="0" applyFill="1" applyBorder="1"/>
    <xf numFmtId="0" fontId="2" fillId="16" borderId="1" xfId="0" applyFont="1" applyFill="1" applyBorder="1" applyAlignment="1">
      <alignment horizontal="center"/>
    </xf>
    <xf numFmtId="0" fontId="0" fillId="18" borderId="19" xfId="0" applyFill="1" applyBorder="1"/>
    <xf numFmtId="0" fontId="0" fillId="18" borderId="17" xfId="0" applyFill="1" applyBorder="1"/>
    <xf numFmtId="0" fontId="0" fillId="4" borderId="19" xfId="0" applyFill="1" applyBorder="1"/>
    <xf numFmtId="0" fontId="0" fillId="4" borderId="17" xfId="0" applyFill="1" applyBorder="1"/>
    <xf numFmtId="0" fontId="3" fillId="18" borderId="16" xfId="0" applyFont="1" applyFill="1" applyBorder="1" applyAlignment="1">
      <alignment horizontal="center" vertical="center"/>
    </xf>
    <xf numFmtId="0" fontId="3" fillId="18" borderId="17" xfId="0" applyFont="1" applyFill="1" applyBorder="1" applyAlignment="1">
      <alignment horizontal="left"/>
    </xf>
    <xf numFmtId="0" fontId="3" fillId="18" borderId="18" xfId="0" applyFont="1" applyFill="1" applyBorder="1" applyAlignment="1">
      <alignment horizontal="left"/>
    </xf>
    <xf numFmtId="0" fontId="3" fillId="18" borderId="4" xfId="0" applyFont="1" applyFill="1" applyBorder="1" applyAlignment="1">
      <alignment horizontal="center" vertical="center"/>
    </xf>
    <xf numFmtId="0" fontId="2" fillId="15" borderId="1" xfId="0" applyFont="1" applyFill="1" applyBorder="1" applyAlignment="1">
      <alignment horizontal="center"/>
    </xf>
    <xf numFmtId="0" fontId="0" fillId="8" borderId="19" xfId="0" applyFill="1" applyBorder="1"/>
    <xf numFmtId="0" fontId="0" fillId="8" borderId="17" xfId="0" applyFill="1" applyBorder="1"/>
    <xf numFmtId="0" fontId="5" fillId="19" borderId="1" xfId="0" applyFont="1" applyFill="1" applyBorder="1" applyAlignment="1">
      <alignment horizontal="center"/>
    </xf>
    <xf numFmtId="0" fontId="0" fillId="20" borderId="19" xfId="0" applyFill="1" applyBorder="1"/>
    <xf numFmtId="0" fontId="0" fillId="20" borderId="17" xfId="0" applyFill="1" applyBorder="1"/>
    <xf numFmtId="0" fontId="0" fillId="14" borderId="1" xfId="0" applyFill="1" applyBorder="1" applyAlignment="1">
      <alignment horizontal="center"/>
    </xf>
    <xf numFmtId="0" fontId="0" fillId="14" borderId="1" xfId="0" applyFill="1" applyBorder="1" applyAlignment="1">
      <alignment horizontal="center"/>
    </xf>
    <xf numFmtId="0" fontId="3" fillId="0" borderId="0" xfId="0" applyFont="1" applyAlignment="1">
      <alignment horizontal="center"/>
    </xf>
    <xf numFmtId="0" fontId="3" fillId="2" borderId="1" xfId="0" applyFont="1" applyFill="1" applyBorder="1" applyAlignment="1">
      <alignment horizontal="center" vertical="center"/>
    </xf>
    <xf numFmtId="0" fontId="14" fillId="0" borderId="1" xfId="0" applyFont="1" applyBorder="1" applyAlignment="1">
      <alignment vertical="center" wrapText="1"/>
    </xf>
    <xf numFmtId="0" fontId="15" fillId="0" borderId="1" xfId="0" applyFont="1" applyBorder="1" applyAlignment="1">
      <alignment vertical="center" wrapText="1"/>
    </xf>
    <xf numFmtId="0" fontId="3" fillId="14" borderId="1" xfId="0" applyFont="1" applyFill="1" applyBorder="1" applyAlignment="1">
      <alignment horizontal="center"/>
    </xf>
    <xf numFmtId="0" fontId="0" fillId="8" borderId="1" xfId="0" applyFill="1" applyBorder="1"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 fillId="15" borderId="4" xfId="0" applyFont="1" applyFill="1" applyBorder="1" applyAlignment="1">
      <alignment horizontal="center"/>
    </xf>
    <xf numFmtId="0" fontId="5" fillId="19" borderId="4" xfId="0" applyFont="1" applyFill="1" applyBorder="1" applyAlignment="1">
      <alignment horizontal="center"/>
    </xf>
    <xf numFmtId="0" fontId="3" fillId="2" borderId="4" xfId="0" applyFont="1" applyFill="1" applyBorder="1" applyAlignment="1">
      <alignment horizontal="center"/>
    </xf>
    <xf numFmtId="0" fontId="3" fillId="10" borderId="4" xfId="0" applyFont="1" applyFill="1" applyBorder="1" applyAlignment="1">
      <alignment horizontal="center"/>
    </xf>
    <xf numFmtId="0" fontId="2" fillId="16" borderId="4" xfId="0" applyFont="1" applyFill="1" applyBorder="1" applyAlignment="1">
      <alignment horizontal="center"/>
    </xf>
    <xf numFmtId="0" fontId="3" fillId="6" borderId="4" xfId="0" applyFont="1" applyFill="1" applyBorder="1" applyAlignment="1">
      <alignment horizontal="center"/>
    </xf>
    <xf numFmtId="0" fontId="5" fillId="9" borderId="4" xfId="0" applyFont="1" applyFill="1" applyBorder="1" applyAlignment="1">
      <alignment horizontal="center"/>
    </xf>
    <xf numFmtId="0" fontId="5" fillId="9" borderId="1" xfId="0" applyFont="1" applyFill="1" applyBorder="1" applyAlignment="1">
      <alignment horizontal="center"/>
    </xf>
    <xf numFmtId="0" fontId="0" fillId="21" borderId="19" xfId="0" applyFill="1" applyBorder="1"/>
    <xf numFmtId="0" fontId="0" fillId="21" borderId="17" xfId="0" applyFill="1" applyBorder="1"/>
    <xf numFmtId="0" fontId="0" fillId="17" borderId="6" xfId="0" applyFill="1" applyBorder="1" applyAlignment="1">
      <alignment horizontal="center" vertical="center"/>
    </xf>
    <xf numFmtId="0" fontId="0" fillId="17" borderId="1" xfId="0" applyFill="1" applyBorder="1" applyAlignment="1">
      <alignment horizontal="center" vertical="center"/>
    </xf>
    <xf numFmtId="0" fontId="0" fillId="14" borderId="6" xfId="0" applyFill="1" applyBorder="1" applyAlignment="1">
      <alignment horizontal="center" vertical="center"/>
    </xf>
    <xf numFmtId="0" fontId="0" fillId="14" borderId="1" xfId="0" applyFill="1" applyBorder="1" applyAlignment="1">
      <alignment horizontal="center" vertical="center"/>
    </xf>
    <xf numFmtId="0" fontId="0" fillId="18" borderId="6" xfId="0" applyFill="1" applyBorder="1" applyAlignment="1">
      <alignment horizontal="center" vertical="center"/>
    </xf>
    <xf numFmtId="0" fontId="0" fillId="18" borderId="1" xfId="0" applyFill="1" applyBorder="1" applyAlignment="1">
      <alignment horizontal="center" vertical="center"/>
    </xf>
    <xf numFmtId="0" fontId="0" fillId="10" borderId="9" xfId="0" applyFill="1" applyBorder="1" applyAlignment="1">
      <alignment horizontal="center"/>
    </xf>
    <xf numFmtId="0" fontId="1" fillId="16" borderId="9" xfId="0" applyFont="1" applyFill="1" applyBorder="1" applyAlignment="1">
      <alignment horizontal="center"/>
    </xf>
    <xf numFmtId="0" fontId="0" fillId="6" borderId="9" xfId="0" applyFill="1" applyBorder="1" applyAlignment="1">
      <alignment horizontal="center"/>
    </xf>
    <xf numFmtId="0" fontId="0" fillId="4" borderId="6" xfId="0" applyFill="1" applyBorder="1" applyAlignment="1">
      <alignment horizontal="center"/>
    </xf>
    <xf numFmtId="0" fontId="0" fillId="4" borderId="1" xfId="0" applyFill="1" applyBorder="1" applyAlignment="1">
      <alignment horizontal="center"/>
    </xf>
    <xf numFmtId="0" fontId="1" fillId="15" borderId="9" xfId="0" applyFont="1" applyFill="1" applyBorder="1" applyAlignment="1">
      <alignment horizontal="center"/>
    </xf>
    <xf numFmtId="0" fontId="0" fillId="8" borderId="6" xfId="0" applyFill="1" applyBorder="1" applyAlignment="1">
      <alignment horizontal="center"/>
    </xf>
    <xf numFmtId="0" fontId="6" fillId="19" borderId="9" xfId="0" applyFont="1" applyFill="1" applyBorder="1" applyAlignment="1">
      <alignment horizontal="center"/>
    </xf>
    <xf numFmtId="0" fontId="0" fillId="20" borderId="6" xfId="0" applyFill="1" applyBorder="1" applyAlignment="1">
      <alignment horizontal="center"/>
    </xf>
    <xf numFmtId="0" fontId="0" fillId="20" borderId="1" xfId="0" applyFill="1" applyBorder="1" applyAlignment="1">
      <alignment horizontal="center"/>
    </xf>
    <xf numFmtId="0" fontId="0" fillId="21" borderId="6" xfId="0" applyFill="1" applyBorder="1" applyAlignment="1">
      <alignment horizontal="center"/>
    </xf>
    <xf numFmtId="0" fontId="0" fillId="21" borderId="1" xfId="0" applyFill="1" applyBorder="1" applyAlignment="1">
      <alignment horizontal="center"/>
    </xf>
    <xf numFmtId="0" fontId="6" fillId="9" borderId="9" xfId="0" applyFont="1" applyFill="1" applyBorder="1" applyAlignment="1">
      <alignment horizontal="center"/>
    </xf>
    <xf numFmtId="0" fontId="0" fillId="2" borderId="9" xfId="0" applyFill="1" applyBorder="1" applyAlignment="1">
      <alignment horizontal="center"/>
    </xf>
    <xf numFmtId="0" fontId="0" fillId="0" borderId="1" xfId="0" applyBorder="1" applyAlignment="1">
      <alignment horizontal="center"/>
    </xf>
    <xf numFmtId="0" fontId="0" fillId="14" borderId="1" xfId="0" applyFill="1" applyBorder="1" applyAlignment="1">
      <alignment horizontal="center"/>
    </xf>
    <xf numFmtId="0" fontId="14" fillId="0" borderId="1" xfId="0" applyFont="1" applyFill="1" applyBorder="1" applyAlignment="1">
      <alignment vertical="center" wrapText="1"/>
    </xf>
    <xf numFmtId="0" fontId="0" fillId="0" borderId="0" xfId="0" applyFill="1" applyBorder="1" applyAlignment="1">
      <alignment vertical="center" wrapText="1"/>
    </xf>
    <xf numFmtId="0" fontId="0" fillId="0" borderId="6" xfId="0" applyFont="1" applyFill="1" applyBorder="1" applyAlignment="1">
      <alignment horizontal="center"/>
    </xf>
    <xf numFmtId="0" fontId="3" fillId="22" borderId="22" xfId="0" applyFont="1" applyFill="1" applyBorder="1" applyAlignment="1">
      <alignment vertical="center"/>
    </xf>
    <xf numFmtId="9" fontId="3" fillId="22" borderId="23" xfId="0" applyNumberFormat="1" applyFont="1" applyFill="1" applyBorder="1" applyAlignment="1">
      <alignment vertical="center"/>
    </xf>
    <xf numFmtId="0" fontId="0" fillId="0" borderId="19" xfId="0" applyBorder="1"/>
    <xf numFmtId="0" fontId="0" fillId="0" borderId="17" xfId="0" applyBorder="1"/>
    <xf numFmtId="0" fontId="0" fillId="0" borderId="17" xfId="0" applyFill="1" applyBorder="1" applyAlignment="1">
      <alignment horizontal="left" vertical="center" wrapText="1"/>
    </xf>
    <xf numFmtId="0" fontId="0" fillId="0" borderId="17" xfId="0" applyBorder="1" applyAlignment="1">
      <alignment horizontal="left" vertical="center"/>
    </xf>
    <xf numFmtId="0" fontId="0" fillId="0" borderId="17" xfId="0" applyFill="1" applyBorder="1" applyAlignment="1">
      <alignment horizontal="left" vertical="center"/>
    </xf>
    <xf numFmtId="0" fontId="0" fillId="0" borderId="0" xfId="0" applyFill="1" applyBorder="1" applyAlignment="1"/>
    <xf numFmtId="0" fontId="0" fillId="22" borderId="26" xfId="0" applyFill="1" applyBorder="1" applyAlignment="1">
      <alignment horizontal="center"/>
    </xf>
    <xf numFmtId="0" fontId="0" fillId="22" borderId="27" xfId="0" applyFill="1" applyBorder="1" applyAlignment="1">
      <alignment horizontal="center"/>
    </xf>
    <xf numFmtId="0" fontId="3" fillId="22" borderId="16" xfId="0" applyFont="1" applyFill="1" applyBorder="1"/>
    <xf numFmtId="0" fontId="3" fillId="22" borderId="18" xfId="0" applyFont="1" applyFill="1" applyBorder="1"/>
    <xf numFmtId="0" fontId="0" fillId="0" borderId="0" xfId="0" applyAlignment="1"/>
    <xf numFmtId="0" fontId="18" fillId="0" borderId="16" xfId="0" applyFont="1" applyBorder="1" applyAlignment="1">
      <alignment horizontal="left" vertical="center"/>
    </xf>
    <xf numFmtId="0" fontId="18" fillId="0" borderId="26" xfId="0" applyFont="1" applyBorder="1" applyAlignment="1">
      <alignment horizontal="center" vertical="center"/>
    </xf>
    <xf numFmtId="0" fontId="18" fillId="0" borderId="17" xfId="0" applyFont="1" applyBorder="1" applyAlignment="1">
      <alignment horizontal="left" vertical="center"/>
    </xf>
    <xf numFmtId="0" fontId="18" fillId="0" borderId="32" xfId="0" applyFont="1" applyBorder="1" applyAlignment="1">
      <alignment horizontal="center" vertical="center"/>
    </xf>
    <xf numFmtId="0" fontId="18" fillId="0" borderId="18" xfId="0" applyFont="1" applyBorder="1" applyAlignment="1">
      <alignment horizontal="left" vertical="center"/>
    </xf>
    <xf numFmtId="0" fontId="18" fillId="0" borderId="27" xfId="0" applyFont="1" applyBorder="1" applyAlignment="1">
      <alignment horizontal="center" vertical="center"/>
    </xf>
    <xf numFmtId="0" fontId="19" fillId="7" borderId="38" xfId="0" applyFont="1" applyFill="1" applyBorder="1" applyAlignment="1" applyProtection="1">
      <alignment horizontal="center" vertical="center" wrapText="1"/>
      <protection hidden="1"/>
    </xf>
    <xf numFmtId="15" fontId="0" fillId="0" borderId="0" xfId="0" applyNumberFormat="1"/>
    <xf numFmtId="0" fontId="19" fillId="7" borderId="0" xfId="0" applyFont="1" applyFill="1" applyAlignment="1" applyProtection="1">
      <alignment vertical="center"/>
      <protection hidden="1"/>
    </xf>
    <xf numFmtId="0" fontId="22" fillId="7" borderId="38" xfId="0" applyFont="1" applyFill="1" applyBorder="1" applyAlignment="1" applyProtection="1">
      <alignment horizontal="center" vertical="center" wrapText="1"/>
      <protection hidden="1"/>
    </xf>
    <xf numFmtId="0" fontId="22" fillId="7" borderId="39" xfId="0"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xf>
    <xf numFmtId="0" fontId="0" fillId="14" borderId="1" xfId="0" applyFill="1" applyBorder="1" applyAlignment="1">
      <alignment horizontal="center"/>
    </xf>
    <xf numFmtId="0" fontId="0" fillId="0" borderId="1" xfId="0" applyBorder="1" applyAlignment="1">
      <alignment horizontal="center"/>
    </xf>
    <xf numFmtId="0" fontId="0" fillId="0" borderId="32" xfId="0" applyBorder="1"/>
    <xf numFmtId="0" fontId="0" fillId="0" borderId="18" xfId="0" applyBorder="1"/>
    <xf numFmtId="0" fontId="0" fillId="0" borderId="27" xfId="0" applyBorder="1"/>
    <xf numFmtId="0" fontId="3" fillId="0" borderId="0" xfId="0" applyFont="1" applyBorder="1" applyAlignment="1">
      <alignment horizontal="left" wrapText="1"/>
    </xf>
    <xf numFmtId="0" fontId="3" fillId="0" borderId="0" xfId="0" applyFont="1" applyBorder="1" applyAlignment="1"/>
    <xf numFmtId="0" fontId="24" fillId="0" borderId="0" xfId="0" applyFont="1" applyFill="1" applyBorder="1" applyAlignment="1"/>
    <xf numFmtId="0" fontId="3" fillId="25" borderId="0" xfId="0" applyFont="1" applyFill="1" applyAlignment="1">
      <alignment horizontal="left" wrapText="1"/>
    </xf>
    <xf numFmtId="0" fontId="0" fillId="0" borderId="0" xfId="0" applyAlignment="1">
      <alignment wrapText="1"/>
    </xf>
    <xf numFmtId="0" fontId="0" fillId="13" borderId="1" xfId="0" applyFill="1" applyBorder="1" applyAlignment="1">
      <alignment horizontal="center" vertical="center" wrapText="1"/>
    </xf>
    <xf numFmtId="0" fontId="0" fillId="21"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4" borderId="5" xfId="0" applyFill="1" applyBorder="1"/>
    <xf numFmtId="0" fontId="0" fillId="4" borderId="15" xfId="0" applyFill="1" applyBorder="1" applyAlignment="1">
      <alignment horizontal="center"/>
    </xf>
    <xf numFmtId="0" fontId="0" fillId="0" borderId="16" xfId="0" applyBorder="1"/>
    <xf numFmtId="0" fontId="13" fillId="14" borderId="4" xfId="0" applyFont="1" applyFill="1" applyBorder="1" applyAlignment="1">
      <alignment horizontal="center"/>
    </xf>
    <xf numFmtId="0" fontId="13" fillId="14" borderId="26" xfId="0" applyFont="1" applyFill="1" applyBorder="1" applyAlignment="1">
      <alignment horizontal="center"/>
    </xf>
    <xf numFmtId="0" fontId="0" fillId="0" borderId="32" xfId="0" applyFill="1" applyBorder="1"/>
    <xf numFmtId="0" fontId="0" fillId="0" borderId="27" xfId="0" applyFill="1" applyBorder="1"/>
    <xf numFmtId="0" fontId="26" fillId="24" borderId="1" xfId="0" applyFont="1" applyFill="1" applyBorder="1" applyAlignment="1">
      <alignment horizontal="center" vertical="center"/>
    </xf>
    <xf numFmtId="0" fontId="28" fillId="27" borderId="40" xfId="0" applyFont="1" applyFill="1" applyBorder="1" applyAlignment="1">
      <alignment horizontal="center" vertical="center" wrapText="1"/>
    </xf>
    <xf numFmtId="0" fontId="28" fillId="27" borderId="30" xfId="0" applyFont="1" applyFill="1" applyBorder="1" applyAlignment="1">
      <alignment horizontal="center" vertical="center" wrapText="1"/>
    </xf>
    <xf numFmtId="0" fontId="29" fillId="26" borderId="48" xfId="0" applyFont="1" applyFill="1" applyBorder="1" applyAlignment="1">
      <alignment horizontal="left" vertical="center" wrapText="1" indent="2"/>
    </xf>
    <xf numFmtId="0" fontId="29" fillId="26" borderId="20" xfId="0" applyFont="1" applyFill="1" applyBorder="1" applyAlignment="1">
      <alignment horizontal="left" vertical="center" wrapText="1" indent="2"/>
    </xf>
    <xf numFmtId="0" fontId="31" fillId="26" borderId="20" xfId="0" applyFont="1" applyFill="1" applyBorder="1" applyAlignment="1">
      <alignment horizontal="left" vertical="center" wrapText="1" indent="2"/>
    </xf>
    <xf numFmtId="0" fontId="32" fillId="26" borderId="20"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20" xfId="0" applyFont="1" applyFill="1" applyBorder="1" applyAlignment="1">
      <alignment horizontal="center" vertical="center" wrapText="1"/>
    </xf>
    <xf numFmtId="0" fontId="30" fillId="28" borderId="1" xfId="0" applyFont="1" applyFill="1" applyBorder="1" applyAlignment="1">
      <alignment horizontal="left" vertical="center" wrapText="1"/>
    </xf>
    <xf numFmtId="0" fontId="35" fillId="28" borderId="1" xfId="0" applyFont="1" applyFill="1" applyBorder="1" applyAlignment="1">
      <alignment vertical="center" wrapText="1"/>
    </xf>
    <xf numFmtId="0" fontId="35" fillId="26" borderId="1" xfId="0" applyFont="1" applyFill="1" applyBorder="1" applyAlignment="1">
      <alignment horizontal="justify" vertical="center"/>
    </xf>
    <xf numFmtId="0" fontId="35" fillId="28" borderId="1" xfId="0" applyFont="1" applyFill="1" applyBorder="1" applyAlignment="1">
      <alignment horizontal="justify" vertical="center"/>
    </xf>
    <xf numFmtId="0" fontId="35" fillId="28" borderId="1" xfId="0" applyFont="1" applyFill="1" applyBorder="1" applyAlignment="1">
      <alignment wrapText="1"/>
    </xf>
    <xf numFmtId="0" fontId="35" fillId="28" borderId="13" xfId="0" applyFont="1" applyFill="1" applyBorder="1" applyAlignment="1">
      <alignment horizontal="justify" vertical="center"/>
    </xf>
    <xf numFmtId="0" fontId="35" fillId="26" borderId="1" xfId="0" applyFont="1" applyFill="1" applyBorder="1" applyAlignment="1">
      <alignment wrapText="1"/>
    </xf>
    <xf numFmtId="0" fontId="35" fillId="26" borderId="1" xfId="0" applyFont="1" applyFill="1" applyBorder="1"/>
    <xf numFmtId="0" fontId="30" fillId="26" borderId="1" xfId="0" applyFont="1" applyFill="1" applyBorder="1" applyAlignment="1">
      <alignment horizontal="justify" vertical="center"/>
    </xf>
    <xf numFmtId="0" fontId="0" fillId="23" borderId="18" xfId="0" applyFill="1" applyBorder="1"/>
    <xf numFmtId="0" fontId="0" fillId="23" borderId="9" xfId="0" applyFill="1" applyBorder="1"/>
    <xf numFmtId="0" fontId="0" fillId="23" borderId="9" xfId="0" applyFill="1" applyBorder="1" applyAlignment="1">
      <alignment horizontal="center"/>
    </xf>
    <xf numFmtId="0" fontId="0" fillId="23" borderId="27" xfId="0" applyFill="1" applyBorder="1" applyAlignment="1">
      <alignment horizontal="center"/>
    </xf>
    <xf numFmtId="0" fontId="3" fillId="23" borderId="17" xfId="0" applyFont="1" applyFill="1" applyBorder="1" applyAlignment="1">
      <alignment horizontal="center" wrapText="1"/>
    </xf>
    <xf numFmtId="0" fontId="3" fillId="23" borderId="32" xfId="0" applyFont="1" applyFill="1" applyBorder="1" applyAlignment="1">
      <alignment horizontal="center" wrapText="1"/>
    </xf>
    <xf numFmtId="0" fontId="3" fillId="23" borderId="27" xfId="0" applyFont="1" applyFill="1" applyBorder="1" applyAlignment="1">
      <alignment horizontal="center" wrapText="1"/>
    </xf>
    <xf numFmtId="0" fontId="0" fillId="0" borderId="13" xfId="0" applyFill="1" applyBorder="1" applyAlignment="1">
      <alignment horizontal="center"/>
    </xf>
    <xf numFmtId="0" fontId="0" fillId="18" borderId="26" xfId="0" applyFill="1" applyBorder="1" applyAlignment="1">
      <alignment wrapText="1"/>
    </xf>
    <xf numFmtId="0" fontId="0" fillId="18" borderId="32" xfId="0" applyFill="1" applyBorder="1" applyAlignment="1">
      <alignment wrapText="1"/>
    </xf>
    <xf numFmtId="0" fontId="0" fillId="18" borderId="27" xfId="0" applyFill="1" applyBorder="1" applyAlignment="1">
      <alignment wrapText="1"/>
    </xf>
    <xf numFmtId="0" fontId="0" fillId="0" borderId="13" xfId="0" applyBorder="1"/>
    <xf numFmtId="0" fontId="0" fillId="0" borderId="50" xfId="0" applyFill="1" applyBorder="1" applyAlignment="1">
      <alignment horizontal="center"/>
    </xf>
    <xf numFmtId="0" fontId="0" fillId="0" borderId="4" xfId="0" applyFill="1" applyBorder="1" applyAlignment="1">
      <alignment horizontal="center"/>
    </xf>
    <xf numFmtId="0" fontId="0" fillId="0" borderId="4" xfId="0" applyBorder="1"/>
    <xf numFmtId="0" fontId="0" fillId="0" borderId="26" xfId="0" applyBorder="1"/>
    <xf numFmtId="0" fontId="0" fillId="0" borderId="45" xfId="0" applyBorder="1"/>
    <xf numFmtId="0" fontId="0" fillId="0" borderId="39" xfId="0" applyBorder="1" applyAlignment="1">
      <alignment wrapText="1"/>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7" borderId="40" xfId="0" applyFont="1" applyFill="1" applyBorder="1" applyAlignment="1" applyProtection="1">
      <alignment horizontal="center" vertical="center" wrapText="1"/>
      <protection hidden="1"/>
    </xf>
    <xf numFmtId="0" fontId="23" fillId="7" borderId="41" xfId="0" applyFont="1" applyFill="1" applyBorder="1" applyAlignment="1" applyProtection="1">
      <alignment horizontal="center" vertical="center" wrapText="1"/>
      <protection hidden="1"/>
    </xf>
    <xf numFmtId="0" fontId="19" fillId="7" borderId="36" xfId="0" applyFont="1" applyFill="1" applyBorder="1" applyAlignment="1" applyProtection="1">
      <alignment horizontal="center" vertical="center" wrapText="1"/>
      <protection hidden="1"/>
    </xf>
    <xf numFmtId="0" fontId="19" fillId="7" borderId="37" xfId="0" applyFont="1" applyFill="1" applyBorder="1" applyAlignment="1" applyProtection="1">
      <alignment horizontal="center" vertical="center" wrapText="1"/>
      <protection hidden="1"/>
    </xf>
    <xf numFmtId="0" fontId="19" fillId="7" borderId="38" xfId="0" applyFont="1" applyFill="1" applyBorder="1" applyAlignment="1" applyProtection="1">
      <alignment horizontal="center" vertical="center" wrapText="1"/>
      <protection hidden="1"/>
    </xf>
    <xf numFmtId="0" fontId="20" fillId="7" borderId="36" xfId="0" applyFont="1" applyFill="1" applyBorder="1" applyAlignment="1" applyProtection="1">
      <alignment horizontal="center" vertical="center" wrapText="1"/>
      <protection hidden="1"/>
    </xf>
    <xf numFmtId="0" fontId="20" fillId="7" borderId="37" xfId="0" applyFont="1" applyFill="1" applyBorder="1" applyAlignment="1" applyProtection="1">
      <alignment horizontal="center" vertical="center" wrapText="1"/>
      <protection hidden="1"/>
    </xf>
    <xf numFmtId="0" fontId="20" fillId="7" borderId="38" xfId="0" applyFont="1" applyFill="1" applyBorder="1" applyAlignment="1" applyProtection="1">
      <alignment horizontal="center" vertical="center" wrapText="1"/>
      <protection hidden="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1" fillId="0" borderId="29" xfId="0" applyFont="1" applyBorder="1" applyAlignment="1">
      <alignment horizontal="center" wrapText="1"/>
    </xf>
    <xf numFmtId="0" fontId="21" fillId="0" borderId="0" xfId="0" applyFont="1" applyBorder="1" applyAlignment="1">
      <alignment horizontal="center"/>
    </xf>
    <xf numFmtId="0" fontId="21" fillId="0" borderId="34" xfId="0" applyFont="1" applyBorder="1" applyAlignment="1">
      <alignment horizontal="center"/>
    </xf>
    <xf numFmtId="0" fontId="22" fillId="7" borderId="36" xfId="0" applyFont="1" applyFill="1" applyBorder="1" applyAlignment="1" applyProtection="1">
      <alignment horizontal="center" vertical="center" wrapText="1"/>
      <protection hidden="1"/>
    </xf>
    <xf numFmtId="0" fontId="22" fillId="7" borderId="37" xfId="0" applyFont="1" applyFill="1" applyBorder="1" applyAlignment="1" applyProtection="1">
      <alignment horizontal="center" vertical="center" wrapText="1"/>
      <protection hidden="1"/>
    </xf>
    <xf numFmtId="0" fontId="22" fillId="7" borderId="38" xfId="0" applyFont="1" applyFill="1" applyBorder="1" applyAlignment="1" applyProtection="1">
      <alignment horizontal="center" vertical="center" wrapText="1"/>
      <protection hidden="1"/>
    </xf>
    <xf numFmtId="0" fontId="23" fillId="7" borderId="28" xfId="0" applyFont="1" applyFill="1" applyBorder="1" applyAlignment="1" applyProtection="1">
      <alignment horizontal="center" vertical="center" wrapText="1"/>
      <protection hidden="1"/>
    </xf>
    <xf numFmtId="0" fontId="23" fillId="7" borderId="29" xfId="0" applyFont="1" applyFill="1" applyBorder="1" applyAlignment="1" applyProtection="1">
      <alignment horizontal="center" vertical="center" wrapText="1"/>
      <protection hidden="1"/>
    </xf>
    <xf numFmtId="0" fontId="23" fillId="7" borderId="30" xfId="0" applyFont="1" applyFill="1" applyBorder="1" applyAlignment="1" applyProtection="1">
      <alignment horizontal="center" vertical="center" wrapText="1"/>
      <protection hidden="1"/>
    </xf>
    <xf numFmtId="0" fontId="23" fillId="7" borderId="33" xfId="0" applyFont="1" applyFill="1" applyBorder="1" applyAlignment="1" applyProtection="1">
      <alignment horizontal="center" vertical="center" wrapText="1"/>
      <protection hidden="1"/>
    </xf>
    <xf numFmtId="0" fontId="23" fillId="7" borderId="34" xfId="0" applyFont="1" applyFill="1" applyBorder="1" applyAlignment="1" applyProtection="1">
      <alignment horizontal="center" vertical="center" wrapText="1"/>
      <protection hidden="1"/>
    </xf>
    <xf numFmtId="0" fontId="23" fillId="7" borderId="35" xfId="0" applyFont="1" applyFill="1" applyBorder="1" applyAlignment="1" applyProtection="1">
      <alignment horizontal="center" vertical="center" wrapText="1"/>
      <protection hidden="1"/>
    </xf>
    <xf numFmtId="0" fontId="3" fillId="2" borderId="11" xfId="0" applyFont="1" applyFill="1" applyBorder="1" applyAlignment="1">
      <alignment horizontal="center"/>
    </xf>
    <xf numFmtId="0" fontId="3" fillId="2" borderId="12" xfId="0" applyFont="1" applyFill="1" applyBorder="1" applyAlignment="1">
      <alignment horizontal="center"/>
    </xf>
    <xf numFmtId="0" fontId="0" fillId="23" borderId="42" xfId="0" applyFill="1" applyBorder="1" applyAlignment="1">
      <alignment horizontal="center"/>
    </xf>
    <xf numFmtId="0" fontId="0" fillId="23" borderId="43" xfId="0" applyFill="1" applyBorder="1" applyAlignment="1">
      <alignment horizontal="center"/>
    </xf>
    <xf numFmtId="0" fontId="3" fillId="2" borderId="13" xfId="0" applyFont="1" applyFill="1" applyBorder="1" applyAlignment="1">
      <alignment horizontal="center"/>
    </xf>
    <xf numFmtId="0" fontId="3" fillId="2" borderId="1" xfId="0" applyFont="1" applyFill="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center"/>
    </xf>
    <xf numFmtId="0" fontId="0" fillId="0" borderId="0" xfId="0" applyFill="1" applyBorder="1" applyAlignment="1">
      <alignment horizontal="center" vertical="center"/>
    </xf>
    <xf numFmtId="9" fontId="3" fillId="22" borderId="23" xfId="0" applyNumberFormat="1" applyFont="1" applyFill="1" applyBorder="1" applyAlignment="1">
      <alignment horizontal="center" vertical="center"/>
    </xf>
    <xf numFmtId="9" fontId="3" fillId="22" borderId="24" xfId="0" applyNumberFormat="1" applyFont="1" applyFill="1" applyBorder="1" applyAlignment="1">
      <alignment horizontal="center" vertical="center"/>
    </xf>
    <xf numFmtId="0" fontId="0" fillId="0" borderId="0" xfId="0" applyFill="1" applyBorder="1" applyAlignment="1">
      <alignment horizontal="center"/>
    </xf>
    <xf numFmtId="0" fontId="3" fillId="0" borderId="11" xfId="0" applyFont="1" applyBorder="1" applyAlignment="1">
      <alignment horizontal="center" wrapText="1"/>
    </xf>
    <xf numFmtId="0" fontId="3" fillId="0" borderId="13" xfId="0" applyFont="1" applyBorder="1" applyAlignment="1">
      <alignment horizontal="center"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0" borderId="1" xfId="0" applyBorder="1" applyAlignment="1">
      <alignment horizontal="center"/>
    </xf>
    <xf numFmtId="0" fontId="10" fillId="9" borderId="1" xfId="0" applyFont="1" applyFill="1" applyBorder="1" applyAlignment="1">
      <alignment horizontal="center" vertical="center" wrapText="1"/>
    </xf>
    <xf numFmtId="9" fontId="3" fillId="11" borderId="11" xfId="0" applyNumberFormat="1" applyFont="1" applyFill="1" applyBorder="1" applyAlignment="1">
      <alignment horizontal="center"/>
    </xf>
    <xf numFmtId="9" fontId="3" fillId="11" borderId="13" xfId="0" applyNumberFormat="1" applyFont="1" applyFill="1" applyBorder="1" applyAlignment="1">
      <alignment horizontal="center"/>
    </xf>
    <xf numFmtId="9" fontId="3" fillId="11" borderId="1" xfId="0" applyNumberFormat="1" applyFont="1" applyFill="1" applyBorder="1" applyAlignment="1">
      <alignment horizontal="center"/>
    </xf>
    <xf numFmtId="9" fontId="3" fillId="3" borderId="11" xfId="0" applyNumberFormat="1" applyFont="1" applyFill="1" applyBorder="1" applyAlignment="1">
      <alignment horizontal="center" vertical="center"/>
    </xf>
    <xf numFmtId="9" fontId="3" fillId="3" borderId="13" xfId="0" applyNumberFormat="1" applyFont="1" applyFill="1" applyBorder="1" applyAlignment="1">
      <alignment horizontal="center" vertical="center"/>
    </xf>
    <xf numFmtId="0" fontId="10" fillId="9"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3" borderId="13"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9" fillId="25" borderId="0" xfId="0" applyFont="1" applyFill="1" applyAlignment="1">
      <alignment horizontal="center"/>
    </xf>
    <xf numFmtId="0" fontId="3" fillId="25" borderId="2" xfId="0" applyFont="1" applyFill="1" applyBorder="1" applyAlignment="1">
      <alignment horizontal="center" vertical="center" textRotation="90" wrapText="1"/>
    </xf>
    <xf numFmtId="0" fontId="3" fillId="25" borderId="14" xfId="0" applyFont="1" applyFill="1" applyBorder="1" applyAlignment="1">
      <alignment horizontal="center"/>
    </xf>
    <xf numFmtId="0" fontId="9" fillId="0" borderId="10" xfId="0" applyFont="1" applyBorder="1" applyAlignment="1">
      <alignment horizontal="center" vertical="center"/>
    </xf>
    <xf numFmtId="0" fontId="9" fillId="0" borderId="0" xfId="0" applyFont="1" applyBorder="1" applyAlignment="1">
      <alignment horizontal="center"/>
    </xf>
    <xf numFmtId="0" fontId="4" fillId="3" borderId="1" xfId="0" applyFont="1" applyFill="1" applyBorder="1" applyAlignment="1">
      <alignment horizontal="center"/>
    </xf>
    <xf numFmtId="0" fontId="4" fillId="11" borderId="11" xfId="0" applyFont="1" applyFill="1" applyBorder="1" applyAlignment="1">
      <alignment horizontal="center" vertical="center"/>
    </xf>
    <xf numFmtId="0" fontId="4" fillId="11" borderId="12" xfId="0" applyFont="1" applyFill="1" applyBorder="1" applyAlignment="1">
      <alignment horizontal="center" vertical="center"/>
    </xf>
    <xf numFmtId="0" fontId="4" fillId="11" borderId="13" xfId="0" applyFont="1" applyFill="1" applyBorder="1" applyAlignment="1">
      <alignment horizontal="center" vertical="center"/>
    </xf>
    <xf numFmtId="0" fontId="3" fillId="9" borderId="1" xfId="0" applyFont="1" applyFill="1" applyBorder="1" applyAlignment="1">
      <alignment horizontal="center" vertical="center"/>
    </xf>
    <xf numFmtId="9" fontId="3" fillId="9" borderId="7" xfId="0" applyNumberFormat="1" applyFont="1" applyFill="1" applyBorder="1" applyAlignment="1">
      <alignment horizontal="center" vertical="center"/>
    </xf>
    <xf numFmtId="9" fontId="3" fillId="9" borderId="6" xfId="0" applyNumberFormat="1" applyFont="1" applyFill="1" applyBorder="1" applyAlignment="1">
      <alignment horizontal="center" vertical="center"/>
    </xf>
    <xf numFmtId="0" fontId="17" fillId="12" borderId="11" xfId="0" applyFont="1" applyFill="1" applyBorder="1" applyAlignment="1">
      <alignment horizontal="center" vertical="center" wrapText="1"/>
    </xf>
    <xf numFmtId="0" fontId="17" fillId="12" borderId="13" xfId="0" applyFont="1" applyFill="1" applyBorder="1" applyAlignment="1">
      <alignment horizontal="center" vertical="center" wrapText="1"/>
    </xf>
    <xf numFmtId="9" fontId="3" fillId="3" borderId="11" xfId="0" applyNumberFormat="1" applyFont="1" applyFill="1" applyBorder="1" applyAlignment="1">
      <alignment horizontal="center"/>
    </xf>
    <xf numFmtId="9" fontId="3" fillId="3" borderId="13" xfId="0" applyNumberFormat="1" applyFont="1" applyFill="1" applyBorder="1" applyAlignment="1">
      <alignment horizontal="center"/>
    </xf>
    <xf numFmtId="0" fontId="16" fillId="12" borderId="11"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10" fillId="24" borderId="13" xfId="0" applyFont="1" applyFill="1" applyBorder="1" applyAlignment="1">
      <alignment horizontal="center" vertical="center" wrapText="1"/>
    </xf>
    <xf numFmtId="0" fontId="2" fillId="15" borderId="3"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8" xfId="0" applyFont="1" applyFill="1" applyBorder="1" applyAlignment="1">
      <alignment horizontal="center" vertical="center"/>
    </xf>
    <xf numFmtId="0" fontId="5" fillId="19" borderId="16" xfId="0" applyFont="1" applyFill="1" applyBorder="1" applyAlignment="1">
      <alignment horizontal="center" vertical="center"/>
    </xf>
    <xf numFmtId="0" fontId="5" fillId="19" borderId="17" xfId="0" applyFont="1" applyFill="1" applyBorder="1" applyAlignment="1">
      <alignment horizontal="center" vertical="center"/>
    </xf>
    <xf numFmtId="0" fontId="5" fillId="19" borderId="18"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18" xfId="0" applyFont="1" applyFill="1" applyBorder="1" applyAlignment="1">
      <alignment horizontal="center" vertical="center"/>
    </xf>
    <xf numFmtId="0" fontId="0" fillId="5" borderId="20" xfId="0" applyFill="1" applyBorder="1" applyAlignment="1">
      <alignment horizontal="center" vertical="center" textRotation="90"/>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17" xfId="0" applyFont="1" applyFill="1" applyBorder="1" applyAlignment="1">
      <alignment horizontal="center" vertical="center"/>
    </xf>
    <xf numFmtId="0" fontId="3" fillId="10" borderId="18" xfId="0" applyFont="1" applyFill="1" applyBorder="1" applyAlignment="1">
      <alignment horizontal="center" vertical="center"/>
    </xf>
    <xf numFmtId="0" fontId="2" fillId="16" borderId="3" xfId="0" applyFont="1" applyFill="1" applyBorder="1" applyAlignment="1">
      <alignment horizontal="center" vertical="center"/>
    </xf>
    <xf numFmtId="0" fontId="2" fillId="16" borderId="5" xfId="0" applyFont="1" applyFill="1" applyBorder="1" applyAlignment="1">
      <alignment horizontal="center" vertical="center"/>
    </xf>
    <xf numFmtId="0" fontId="2" fillId="16" borderId="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25" fillId="0" borderId="0" xfId="0" applyFont="1" applyAlignment="1">
      <alignment horizontal="center"/>
    </xf>
    <xf numFmtId="0" fontId="0" fillId="0" borderId="10" xfId="0" applyBorder="1" applyAlignment="1">
      <alignment horizontal="center"/>
    </xf>
    <xf numFmtId="0" fontId="26" fillId="24" borderId="44" xfId="0" applyFont="1" applyFill="1" applyBorder="1" applyAlignment="1">
      <alignment horizontal="center" vertical="center"/>
    </xf>
    <xf numFmtId="0" fontId="26" fillId="24" borderId="45" xfId="0" applyFont="1" applyFill="1" applyBorder="1" applyAlignment="1">
      <alignment horizontal="center" vertical="center"/>
    </xf>
    <xf numFmtId="0" fontId="27" fillId="26" borderId="46" xfId="0" applyFont="1" applyFill="1" applyBorder="1" applyAlignment="1">
      <alignment horizontal="center" vertical="center"/>
    </xf>
    <xf numFmtId="0" fontId="27" fillId="26" borderId="47" xfId="0" applyFont="1" applyFill="1" applyBorder="1" applyAlignment="1">
      <alignment horizontal="center" vertical="center"/>
    </xf>
    <xf numFmtId="0" fontId="27" fillId="26" borderId="49" xfId="0" applyFont="1" applyFill="1" applyBorder="1" applyAlignment="1">
      <alignment horizontal="center" vertical="center"/>
    </xf>
    <xf numFmtId="0" fontId="27" fillId="28" borderId="7" xfId="0" applyFont="1" applyFill="1" applyBorder="1" applyAlignment="1">
      <alignment horizontal="center" vertical="center"/>
    </xf>
    <xf numFmtId="0" fontId="27" fillId="28" borderId="15" xfId="0" applyFont="1" applyFill="1" applyBorder="1" applyAlignment="1">
      <alignment horizontal="center" vertical="center"/>
    </xf>
    <xf numFmtId="0" fontId="34" fillId="28" borderId="1" xfId="0" applyFont="1" applyFill="1" applyBorder="1" applyAlignment="1">
      <alignment horizontal="center" vertical="center" wrapText="1"/>
    </xf>
    <xf numFmtId="0" fontId="29" fillId="28" borderId="1" xfId="0" applyFont="1" applyFill="1" applyBorder="1" applyAlignment="1">
      <alignment horizontal="center" vertical="center" wrapText="1"/>
    </xf>
    <xf numFmtId="0" fontId="34" fillId="28" borderId="7"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6" xfId="0" applyFont="1" applyFill="1" applyBorder="1" applyAlignment="1">
      <alignment horizontal="center" vertical="center" wrapText="1"/>
    </xf>
    <xf numFmtId="0" fontId="36" fillId="28" borderId="7" xfId="0" applyFont="1" applyFill="1" applyBorder="1" applyAlignment="1">
      <alignment horizontal="center" vertical="center" wrapText="1"/>
    </xf>
    <xf numFmtId="0" fontId="36" fillId="28" borderId="15" xfId="0" applyFont="1" applyFill="1" applyBorder="1" applyAlignment="1">
      <alignment horizontal="center" vertical="center" wrapText="1"/>
    </xf>
    <xf numFmtId="0" fontId="27" fillId="26" borderId="1" xfId="0" applyFont="1" applyFill="1" applyBorder="1" applyAlignment="1">
      <alignment horizontal="center" vertical="center"/>
    </xf>
    <xf numFmtId="0" fontId="3" fillId="26" borderId="7" xfId="0" applyFont="1" applyFill="1" applyBorder="1" applyAlignment="1">
      <alignment horizontal="center" vertical="center"/>
    </xf>
    <xf numFmtId="0" fontId="3" fillId="26" borderId="15" xfId="0" applyFont="1" applyFill="1" applyBorder="1" applyAlignment="1">
      <alignment horizontal="center" vertical="center"/>
    </xf>
    <xf numFmtId="0" fontId="3" fillId="26" borderId="6" xfId="0" applyFont="1" applyFill="1" applyBorder="1" applyAlignment="1">
      <alignment horizontal="center" vertical="center"/>
    </xf>
    <xf numFmtId="0" fontId="37" fillId="26" borderId="1" xfId="0" applyFont="1" applyFill="1" applyBorder="1" applyAlignment="1">
      <alignment horizontal="center" vertical="center"/>
    </xf>
    <xf numFmtId="0" fontId="3" fillId="26" borderId="7" xfId="0" applyFont="1" applyFill="1" applyBorder="1" applyAlignment="1">
      <alignment horizontal="center" vertical="center" wrapText="1"/>
    </xf>
    <xf numFmtId="0" fontId="3" fillId="26" borderId="15" xfId="0" applyFont="1" applyFill="1" applyBorder="1" applyAlignment="1">
      <alignment horizontal="center" vertical="center" wrapText="1"/>
    </xf>
    <xf numFmtId="0" fontId="27" fillId="28" borderId="1" xfId="0" applyFont="1" applyFill="1" applyBorder="1" applyAlignment="1">
      <alignment horizontal="center" vertical="center"/>
    </xf>
    <xf numFmtId="0" fontId="3" fillId="28" borderId="7" xfId="0" applyFont="1" applyFill="1" applyBorder="1" applyAlignment="1">
      <alignment horizontal="center" vertical="center" wrapText="1"/>
    </xf>
    <xf numFmtId="0" fontId="3" fillId="28" borderId="15" xfId="0" applyFont="1" applyFill="1" applyBorder="1" applyAlignment="1">
      <alignment horizontal="center" vertical="center" wrapText="1"/>
    </xf>
    <xf numFmtId="0" fontId="3" fillId="28" borderId="7" xfId="0" applyFont="1" applyFill="1" applyBorder="1" applyAlignment="1">
      <alignment horizontal="center" vertical="center"/>
    </xf>
    <xf numFmtId="0" fontId="3" fillId="28" borderId="15" xfId="0" applyFont="1" applyFill="1" applyBorder="1" applyAlignment="1">
      <alignment horizontal="center" vertical="center"/>
    </xf>
    <xf numFmtId="0" fontId="3" fillId="28" borderId="1" xfId="0" applyFont="1" applyFill="1" applyBorder="1" applyAlignment="1">
      <alignment horizontal="center" vertical="center"/>
    </xf>
    <xf numFmtId="0" fontId="26" fillId="26" borderId="7" xfId="0" applyFont="1" applyFill="1" applyBorder="1" applyAlignment="1">
      <alignment horizontal="center" vertical="center"/>
    </xf>
    <xf numFmtId="0" fontId="26" fillId="26" borderId="15" xfId="0" applyFont="1" applyFill="1" applyBorder="1" applyAlignment="1">
      <alignment horizontal="center" vertical="center"/>
    </xf>
    <xf numFmtId="0" fontId="35" fillId="26" borderId="11" xfId="0" applyFont="1" applyFill="1" applyBorder="1" applyAlignment="1">
      <alignment horizontal="left" vertical="center"/>
    </xf>
    <xf numFmtId="0" fontId="35" fillId="26" borderId="13" xfId="0" applyFont="1" applyFill="1" applyBorder="1" applyAlignment="1">
      <alignment horizontal="left" vertical="center"/>
    </xf>
    <xf numFmtId="0" fontId="35" fillId="26" borderId="11" xfId="0" applyFont="1" applyFill="1" applyBorder="1" applyAlignment="1">
      <alignment horizontal="left" vertical="center" wrapText="1"/>
    </xf>
    <xf numFmtId="0" fontId="35" fillId="26" borderId="13" xfId="0" applyFont="1" applyFill="1" applyBorder="1" applyAlignment="1">
      <alignment horizontal="left" vertical="center" wrapText="1"/>
    </xf>
    <xf numFmtId="0" fontId="35" fillId="26" borderId="11" xfId="0" applyFont="1" applyFill="1" applyBorder="1" applyAlignment="1">
      <alignment horizontal="left" wrapText="1"/>
    </xf>
    <xf numFmtId="0" fontId="35" fillId="26" borderId="13" xfId="0" applyFont="1" applyFill="1" applyBorder="1" applyAlignment="1">
      <alignment horizontal="left" wrapText="1"/>
    </xf>
    <xf numFmtId="0" fontId="26" fillId="28" borderId="7" xfId="0" applyFont="1" applyFill="1" applyBorder="1" applyAlignment="1">
      <alignment horizontal="center" vertical="center"/>
    </xf>
    <xf numFmtId="0" fontId="26" fillId="28" borderId="15" xfId="0" applyFont="1" applyFill="1" applyBorder="1" applyAlignment="1">
      <alignment horizontal="center" vertical="center"/>
    </xf>
    <xf numFmtId="0" fontId="26" fillId="28" borderId="6" xfId="0" applyFont="1" applyFill="1" applyBorder="1" applyAlignment="1">
      <alignment horizontal="center" vertical="center"/>
    </xf>
    <xf numFmtId="0" fontId="35" fillId="28" borderId="11" xfId="0" applyFont="1" applyFill="1" applyBorder="1" applyAlignment="1">
      <alignment horizontal="left" vertical="center" wrapText="1"/>
    </xf>
    <xf numFmtId="0" fontId="35" fillId="28" borderId="13" xfId="0" applyFont="1" applyFill="1" applyBorder="1" applyAlignment="1">
      <alignment horizontal="left" vertical="center" wrapText="1"/>
    </xf>
    <xf numFmtId="0" fontId="35" fillId="28" borderId="11" xfId="0" applyFont="1" applyFill="1" applyBorder="1" applyAlignment="1">
      <alignment horizontal="left" wrapText="1"/>
    </xf>
    <xf numFmtId="0" fontId="35" fillId="28" borderId="13" xfId="0" applyFont="1" applyFill="1" applyBorder="1" applyAlignment="1">
      <alignment horizontal="left" wrapText="1"/>
    </xf>
    <xf numFmtId="0" fontId="26" fillId="28" borderId="1" xfId="0" applyFont="1" applyFill="1" applyBorder="1" applyAlignment="1">
      <alignment horizontal="center" vertical="center"/>
    </xf>
    <xf numFmtId="0" fontId="35" fillId="28" borderId="11" xfId="0" applyFont="1" applyFill="1" applyBorder="1" applyAlignment="1">
      <alignment horizontal="left" vertical="center"/>
    </xf>
    <xf numFmtId="0" fontId="35" fillId="28" borderId="13" xfId="0" applyFont="1" applyFill="1" applyBorder="1" applyAlignment="1">
      <alignment horizontal="left" vertical="center"/>
    </xf>
    <xf numFmtId="0" fontId="0" fillId="28" borderId="1" xfId="0" applyFill="1" applyBorder="1" applyAlignment="1">
      <alignment horizontal="left" vertical="center" wrapText="1"/>
    </xf>
    <xf numFmtId="0" fontId="3" fillId="23" borderId="1" xfId="0" applyFont="1" applyFill="1" applyBorder="1" applyAlignment="1">
      <alignment horizontal="center"/>
    </xf>
    <xf numFmtId="0" fontId="3" fillId="23" borderId="32" xfId="0" applyFont="1" applyFill="1" applyBorder="1" applyAlignment="1">
      <alignment horizontal="center"/>
    </xf>
    <xf numFmtId="0" fontId="38" fillId="5" borderId="16"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38" fillId="5" borderId="18" xfId="0" applyFont="1" applyFill="1" applyBorder="1" applyAlignment="1">
      <alignment horizontal="center" vertical="center" wrapText="1"/>
    </xf>
    <xf numFmtId="0" fontId="3" fillId="23" borderId="17" xfId="0" applyFont="1" applyFill="1" applyBorder="1" applyAlignment="1">
      <alignment horizontal="center"/>
    </xf>
    <xf numFmtId="0" fontId="0" fillId="0" borderId="16"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32" xfId="0" applyBorder="1" applyAlignment="1">
      <alignment horizontal="center"/>
    </xf>
    <xf numFmtId="0" fontId="0" fillId="0" borderId="18" xfId="0" applyBorder="1" applyAlignment="1">
      <alignment horizontal="center"/>
    </xf>
    <xf numFmtId="0" fontId="0" fillId="0" borderId="27" xfId="0" applyBorder="1" applyAlignment="1">
      <alignment horizontal="center"/>
    </xf>
    <xf numFmtId="0" fontId="3" fillId="5" borderId="42" xfId="0" applyFont="1" applyFill="1" applyBorder="1" applyAlignment="1">
      <alignment horizontal="center" wrapText="1"/>
    </xf>
    <xf numFmtId="0" fontId="3" fillId="5" borderId="43" xfId="0" applyFont="1" applyFill="1" applyBorder="1" applyAlignment="1">
      <alignment horizontal="center" wrapText="1"/>
    </xf>
    <xf numFmtId="0" fontId="3" fillId="5" borderId="16" xfId="0" applyFont="1" applyFill="1" applyBorder="1" applyAlignment="1">
      <alignment horizontal="center" wrapText="1"/>
    </xf>
    <xf numFmtId="0" fontId="3" fillId="5" borderId="4" xfId="0" applyFont="1" applyFill="1" applyBorder="1" applyAlignment="1">
      <alignment horizontal="center" wrapText="1"/>
    </xf>
    <xf numFmtId="0" fontId="3" fillId="5" borderId="26" xfId="0" applyFont="1" applyFill="1" applyBorder="1" applyAlignment="1">
      <alignment horizontal="center" wrapText="1"/>
    </xf>
    <xf numFmtId="0" fontId="38" fillId="5" borderId="18" xfId="0" applyFont="1" applyFill="1" applyBorder="1" applyAlignment="1">
      <alignment horizontal="center" vertical="center"/>
    </xf>
    <xf numFmtId="0" fontId="3" fillId="5" borderId="0" xfId="0" applyFont="1" applyFill="1" applyAlignment="1">
      <alignment horizontal="center" wrapText="1"/>
    </xf>
    <xf numFmtId="0" fontId="3" fillId="5" borderId="0" xfId="0" applyFont="1" applyFill="1" applyBorder="1" applyAlignment="1">
      <alignment horizontal="center" wrapText="1"/>
    </xf>
    <xf numFmtId="0" fontId="18" fillId="0" borderId="4" xfId="0" applyFont="1" applyBorder="1" applyAlignment="1">
      <alignment horizontal="center"/>
    </xf>
    <xf numFmtId="0" fontId="18" fillId="0" borderId="26" xfId="0" applyFont="1" applyBorder="1" applyAlignment="1">
      <alignment horizontal="center"/>
    </xf>
    <xf numFmtId="0" fontId="18" fillId="0" borderId="1" xfId="0" applyFont="1" applyBorder="1" applyAlignment="1">
      <alignment horizontal="center"/>
    </xf>
    <xf numFmtId="0" fontId="18" fillId="0" borderId="32" xfId="0" applyFont="1" applyBorder="1" applyAlignment="1">
      <alignment horizontal="center"/>
    </xf>
    <xf numFmtId="0" fontId="18" fillId="0" borderId="9" xfId="0" applyFont="1" applyBorder="1" applyAlignment="1">
      <alignment horizontal="center"/>
    </xf>
    <xf numFmtId="0" fontId="18" fillId="0" borderId="27" xfId="0" applyFont="1" applyBorder="1" applyAlignment="1">
      <alignment horizont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21" fillId="0" borderId="1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7" xfId="0" applyFont="1" applyBorder="1" applyAlignment="1">
      <alignment horizontal="center" vertical="center" wrapText="1"/>
    </xf>
  </cellXfs>
  <cellStyles count="2">
    <cellStyle name="Normal" xfId="0" builtinId="0"/>
    <cellStyle name="Porcentaje" xfId="1" builtinId="5"/>
  </cellStyles>
  <dxfs count="3">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2E9A1"/>
      <color rgb="FFFFFF66"/>
      <color rgb="FFFD8DF2"/>
      <color rgb="FFD21A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IMPACTO FORTALEZAS</a:t>
            </a:r>
            <a:r>
              <a:rPr lang="es-CO" baseline="0"/>
              <a:t> Y DEBILIDADES DE PROGRAMAS ACADEMICOS DE PREGRADO</a:t>
            </a:r>
            <a:endParaRPr lang="es-CO"/>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DOFA!$C$1:$Z$2</c:f>
              <c:multiLvlStrCache>
                <c:ptCount val="24"/>
                <c:lvl>
                  <c:pt idx="0">
                    <c:v>FORTALEZAS</c:v>
                  </c:pt>
                  <c:pt idx="1">
                    <c:v>DEBILIDADES</c:v>
                  </c:pt>
                  <c:pt idx="2">
                    <c:v>FORTALEZAS</c:v>
                  </c:pt>
                  <c:pt idx="3">
                    <c:v>DEBILIDADES</c:v>
                  </c:pt>
                  <c:pt idx="4">
                    <c:v>FORTALEZAS</c:v>
                  </c:pt>
                  <c:pt idx="5">
                    <c:v>DEBILIDADES</c:v>
                  </c:pt>
                  <c:pt idx="6">
                    <c:v>FORTALEZAS</c:v>
                  </c:pt>
                  <c:pt idx="7">
                    <c:v>DEBILIDADES</c:v>
                  </c:pt>
                  <c:pt idx="8">
                    <c:v>FORTALEZAS</c:v>
                  </c:pt>
                  <c:pt idx="9">
                    <c:v>DEBILIDADES</c:v>
                  </c:pt>
                  <c:pt idx="10">
                    <c:v>FORTALEZAS</c:v>
                  </c:pt>
                  <c:pt idx="11">
                    <c:v>DEBILIDADES</c:v>
                  </c:pt>
                  <c:pt idx="12">
                    <c:v>FORTALEZAS</c:v>
                  </c:pt>
                  <c:pt idx="13">
                    <c:v>DEBILIDADES</c:v>
                  </c:pt>
                  <c:pt idx="14">
                    <c:v>FORTALEZAS</c:v>
                  </c:pt>
                  <c:pt idx="15">
                    <c:v>DEBILIDADES</c:v>
                  </c:pt>
                  <c:pt idx="16">
                    <c:v>FORTALEZAS</c:v>
                  </c:pt>
                  <c:pt idx="17">
                    <c:v>DEBILIDADES</c:v>
                  </c:pt>
                  <c:pt idx="18">
                    <c:v>FORTALEZAS</c:v>
                  </c:pt>
                  <c:pt idx="19">
                    <c:v>DEBILIDADES</c:v>
                  </c:pt>
                  <c:pt idx="20">
                    <c:v>FORTALEZAS</c:v>
                  </c:pt>
                  <c:pt idx="21">
                    <c:v>DEBILIDADES</c:v>
                  </c:pt>
                  <c:pt idx="22">
                    <c:v>FORTALEZAS</c:v>
                  </c:pt>
                  <c:pt idx="23">
                    <c:v>DEBILIDADES</c:v>
                  </c:pt>
                </c:lvl>
                <c:lvl>
                  <c:pt idx="0">
                    <c:v>INGENIERIA AMBIENTAL</c:v>
                  </c:pt>
                  <c:pt idx="2">
                    <c:v>INGENIERIA INDUSTRIAL</c:v>
                  </c:pt>
                  <c:pt idx="4">
                    <c:v>INGENIERIA TELECOMUNICACIONES</c:v>
                  </c:pt>
                  <c:pt idx="6">
                    <c:v>ARQUITECTURA</c:v>
                  </c:pt>
                  <c:pt idx="8">
                    <c:v>PUBLICIDAD</c:v>
                  </c:pt>
                  <c:pt idx="10">
                    <c:v>ADMINISTRACION TURISTICA</c:v>
                  </c:pt>
                  <c:pt idx="12">
                    <c:v>LIC. TECNOLOGIA E INFORMATICA</c:v>
                  </c:pt>
                  <c:pt idx="14">
                    <c:v>LIC. ED RELIGIOSA</c:v>
                  </c:pt>
                  <c:pt idx="16">
                    <c:v>LIC. CIENCIAS NATURALES</c:v>
                  </c:pt>
                  <c:pt idx="18">
                    <c:v>LIC. MATEMATICAS Y FISICA</c:v>
                  </c:pt>
                  <c:pt idx="20">
                    <c:v>#¡REF!</c:v>
                  </c:pt>
                  <c:pt idx="22">
                    <c:v>#¡REF!</c:v>
                  </c:pt>
                </c:lvl>
              </c:multiLvlStrCache>
            </c:multiLvlStrRef>
          </c:cat>
          <c:val>
            <c:numRef>
              <c:f>DOFA!$C$3:$Z$3</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3EC8-4253-8EB4-7D81DCDABDE7}"/>
            </c:ext>
          </c:extLst>
        </c:ser>
        <c:dLbls>
          <c:showLegendKey val="0"/>
          <c:showVal val="0"/>
          <c:showCatName val="0"/>
          <c:showSerName val="0"/>
          <c:showPercent val="0"/>
          <c:showBubbleSize val="0"/>
        </c:dLbls>
        <c:gapWidth val="219"/>
        <c:overlap val="-27"/>
        <c:axId val="81169024"/>
        <c:axId val="81011072"/>
      </c:barChart>
      <c:catAx>
        <c:axId val="8116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011072"/>
        <c:crosses val="autoZero"/>
        <c:auto val="1"/>
        <c:lblAlgn val="ctr"/>
        <c:lblOffset val="100"/>
        <c:noMultiLvlLbl val="0"/>
      </c:catAx>
      <c:valAx>
        <c:axId val="81011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16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INGENIERIA</a:t>
            </a:r>
            <a:r>
              <a:rPr lang="es-CO" baseline="0"/>
              <a:t> EN TELECOMUNICACIONES</a:t>
            </a:r>
            <a:endParaRPr lang="es-CO"/>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PESTEL!$P$47:$P$53</c:f>
              <c:strCache>
                <c:ptCount val="7"/>
                <c:pt idx="0">
                  <c:v>POLITICOS</c:v>
                </c:pt>
                <c:pt idx="1">
                  <c:v>ACADEMICOS</c:v>
                </c:pt>
                <c:pt idx="2">
                  <c:v>ECONOMICOS</c:v>
                </c:pt>
                <c:pt idx="3">
                  <c:v>SOCIO - CULTURALES</c:v>
                </c:pt>
                <c:pt idx="4">
                  <c:v>TECNOLOGICOS</c:v>
                </c:pt>
                <c:pt idx="5">
                  <c:v>ECOLOGICOS</c:v>
                </c:pt>
                <c:pt idx="6">
                  <c:v>LEGALES</c:v>
                </c:pt>
              </c:strCache>
            </c:strRef>
          </c:cat>
          <c:val>
            <c:numRef>
              <c:f>PESTEL!$Q$47:$Q$53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AF8-4A5B-AF17-9C4E36A57087}"/>
            </c:ext>
          </c:extLst>
        </c:ser>
        <c:dLbls>
          <c:showLegendKey val="0"/>
          <c:showVal val="0"/>
          <c:showCatName val="0"/>
          <c:showSerName val="0"/>
          <c:showPercent val="0"/>
          <c:showBubbleSize val="0"/>
        </c:dLbls>
        <c:gapWidth val="315"/>
        <c:overlap val="-40"/>
        <c:axId val="95028352"/>
        <c:axId val="95029888"/>
      </c:barChart>
      <c:catAx>
        <c:axId val="9502835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029888"/>
        <c:crosses val="autoZero"/>
        <c:auto val="1"/>
        <c:lblAlgn val="ctr"/>
        <c:lblOffset val="100"/>
        <c:noMultiLvlLbl val="0"/>
      </c:catAx>
      <c:valAx>
        <c:axId val="9502988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02835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PESTEL - ARQUITECTURA</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PESTEL!$P$58:$P$64</c:f>
              <c:strCache>
                <c:ptCount val="7"/>
                <c:pt idx="0">
                  <c:v>POLITICOS</c:v>
                </c:pt>
                <c:pt idx="1">
                  <c:v>ACADEMICOS</c:v>
                </c:pt>
                <c:pt idx="2">
                  <c:v>ECONOMICOS</c:v>
                </c:pt>
                <c:pt idx="3">
                  <c:v>SOCIO - CULTURALES</c:v>
                </c:pt>
                <c:pt idx="4">
                  <c:v>TECNOLOGICOS</c:v>
                </c:pt>
                <c:pt idx="5">
                  <c:v>ECOLOGICOS</c:v>
                </c:pt>
                <c:pt idx="6">
                  <c:v>LEGALES</c:v>
                </c:pt>
              </c:strCache>
            </c:strRef>
          </c:cat>
          <c:val>
            <c:numRef>
              <c:f>PESTEL!$Q$58:$Q$64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1AB-481F-83E1-34CE91A32ED0}"/>
            </c:ext>
          </c:extLst>
        </c:ser>
        <c:dLbls>
          <c:showLegendKey val="0"/>
          <c:showVal val="0"/>
          <c:showCatName val="0"/>
          <c:showSerName val="0"/>
          <c:showPercent val="0"/>
          <c:showBubbleSize val="0"/>
        </c:dLbls>
        <c:gapWidth val="315"/>
        <c:overlap val="-40"/>
        <c:axId val="95066752"/>
        <c:axId val="95076736"/>
      </c:barChart>
      <c:catAx>
        <c:axId val="9506675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076736"/>
        <c:crosses val="autoZero"/>
        <c:auto val="1"/>
        <c:lblAlgn val="ctr"/>
        <c:lblOffset val="100"/>
        <c:noMultiLvlLbl val="0"/>
      </c:catAx>
      <c:valAx>
        <c:axId val="9507673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06675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PUBLICIDAD</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PESTEL!$P$69:$P$75</c:f>
              <c:strCache>
                <c:ptCount val="7"/>
                <c:pt idx="0">
                  <c:v>POLITICOS</c:v>
                </c:pt>
                <c:pt idx="1">
                  <c:v>ACADEMICOS</c:v>
                </c:pt>
                <c:pt idx="2">
                  <c:v>ECONOMICOS</c:v>
                </c:pt>
                <c:pt idx="3">
                  <c:v>SOCIO - CULTURALES</c:v>
                </c:pt>
                <c:pt idx="4">
                  <c:v>TECNOLOGICOS</c:v>
                </c:pt>
                <c:pt idx="5">
                  <c:v>ECOLOGICOS</c:v>
                </c:pt>
                <c:pt idx="6">
                  <c:v>LEGALES</c:v>
                </c:pt>
              </c:strCache>
            </c:strRef>
          </c:cat>
          <c:val>
            <c:numRef>
              <c:f>PESTEL!$Q$69:$Q$75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2E7-4005-9CEB-36701BD59F26}"/>
            </c:ext>
          </c:extLst>
        </c:ser>
        <c:dLbls>
          <c:showLegendKey val="0"/>
          <c:showVal val="0"/>
          <c:showCatName val="0"/>
          <c:showSerName val="0"/>
          <c:showPercent val="0"/>
          <c:showBubbleSize val="0"/>
        </c:dLbls>
        <c:gapWidth val="315"/>
        <c:overlap val="-40"/>
        <c:axId val="95191424"/>
        <c:axId val="95192960"/>
      </c:barChart>
      <c:catAx>
        <c:axId val="9519142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192960"/>
        <c:crosses val="autoZero"/>
        <c:auto val="1"/>
        <c:lblAlgn val="ctr"/>
        <c:lblOffset val="100"/>
        <c:noMultiLvlLbl val="0"/>
      </c:catAx>
      <c:valAx>
        <c:axId val="95192960"/>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19142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ADMINISTRACION TURISTICA</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PESTEL!$P$80:$P$86</c:f>
              <c:strCache>
                <c:ptCount val="7"/>
                <c:pt idx="0">
                  <c:v>POLITICOS</c:v>
                </c:pt>
                <c:pt idx="1">
                  <c:v>ACADEMICOS</c:v>
                </c:pt>
                <c:pt idx="2">
                  <c:v>ECONOMICOS</c:v>
                </c:pt>
                <c:pt idx="3">
                  <c:v>SOCIO - CULTURALES</c:v>
                </c:pt>
                <c:pt idx="4">
                  <c:v>TECNOLOGICOS</c:v>
                </c:pt>
                <c:pt idx="5">
                  <c:v>ECOLOGICOS</c:v>
                </c:pt>
                <c:pt idx="6">
                  <c:v>LEGALES</c:v>
                </c:pt>
              </c:strCache>
            </c:strRef>
          </c:cat>
          <c:val>
            <c:numRef>
              <c:f>PESTEL!$Q$80:$Q$86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846-4248-8372-344797D3B56C}"/>
            </c:ext>
          </c:extLst>
        </c:ser>
        <c:dLbls>
          <c:showLegendKey val="0"/>
          <c:showVal val="0"/>
          <c:showCatName val="0"/>
          <c:showSerName val="0"/>
          <c:showPercent val="0"/>
          <c:showBubbleSize val="0"/>
        </c:dLbls>
        <c:gapWidth val="315"/>
        <c:overlap val="-40"/>
        <c:axId val="95213440"/>
        <c:axId val="95214976"/>
      </c:barChart>
      <c:catAx>
        <c:axId val="9521344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214976"/>
        <c:crosses val="autoZero"/>
        <c:auto val="1"/>
        <c:lblAlgn val="ctr"/>
        <c:lblOffset val="100"/>
        <c:noMultiLvlLbl val="0"/>
      </c:catAx>
      <c:valAx>
        <c:axId val="9521497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21344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LICENCIATURA TECNOLOGIA E INFORMATICA</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PESTEL!$P$91:$P$97</c:f>
              <c:strCache>
                <c:ptCount val="7"/>
                <c:pt idx="0">
                  <c:v>POLITICOS</c:v>
                </c:pt>
                <c:pt idx="1">
                  <c:v>ACADEMICOS</c:v>
                </c:pt>
                <c:pt idx="2">
                  <c:v>ECONOMICOS</c:v>
                </c:pt>
                <c:pt idx="3">
                  <c:v>SOCIO - CULTURALES</c:v>
                </c:pt>
                <c:pt idx="4">
                  <c:v>TECNOLOGICOS</c:v>
                </c:pt>
                <c:pt idx="5">
                  <c:v>ECOLOGICOS</c:v>
                </c:pt>
                <c:pt idx="6">
                  <c:v>LEGALES</c:v>
                </c:pt>
              </c:strCache>
            </c:strRef>
          </c:cat>
          <c:val>
            <c:numRef>
              <c:f>PESTEL!$Q$91:$Q$97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0BC-4C46-9520-7A1DEA92B479}"/>
            </c:ext>
          </c:extLst>
        </c:ser>
        <c:dLbls>
          <c:showLegendKey val="0"/>
          <c:showVal val="0"/>
          <c:showCatName val="0"/>
          <c:showSerName val="0"/>
          <c:showPercent val="0"/>
          <c:showBubbleSize val="0"/>
        </c:dLbls>
        <c:gapWidth val="315"/>
        <c:overlap val="-40"/>
        <c:axId val="95231360"/>
        <c:axId val="95265920"/>
      </c:barChart>
      <c:catAx>
        <c:axId val="9523136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265920"/>
        <c:crosses val="autoZero"/>
        <c:auto val="1"/>
        <c:lblAlgn val="ctr"/>
        <c:lblOffset val="100"/>
        <c:noMultiLvlLbl val="0"/>
      </c:catAx>
      <c:valAx>
        <c:axId val="95265920"/>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23136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LICENCIATURA EDUCACION RELIGIOSA</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PESTEL!$P$102:$P$108</c:f>
              <c:strCache>
                <c:ptCount val="7"/>
                <c:pt idx="0">
                  <c:v>POLITICOS</c:v>
                </c:pt>
                <c:pt idx="1">
                  <c:v>ACADEMICOS</c:v>
                </c:pt>
                <c:pt idx="2">
                  <c:v>ECONOMICOS</c:v>
                </c:pt>
                <c:pt idx="3">
                  <c:v>SOCIO - CULTURALES</c:v>
                </c:pt>
                <c:pt idx="4">
                  <c:v>TECNOLOGICOS</c:v>
                </c:pt>
                <c:pt idx="5">
                  <c:v>ECOLOGICOS</c:v>
                </c:pt>
                <c:pt idx="6">
                  <c:v>LEGALES</c:v>
                </c:pt>
              </c:strCache>
            </c:strRef>
          </c:cat>
          <c:val>
            <c:numRef>
              <c:f>PESTEL!$Q$102:$Q$108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C31-4C78-9D67-157E85E9224C}"/>
            </c:ext>
          </c:extLst>
        </c:ser>
        <c:dLbls>
          <c:showLegendKey val="0"/>
          <c:showVal val="0"/>
          <c:showCatName val="0"/>
          <c:showSerName val="0"/>
          <c:showPercent val="0"/>
          <c:showBubbleSize val="0"/>
        </c:dLbls>
        <c:gapWidth val="315"/>
        <c:overlap val="-40"/>
        <c:axId val="95626368"/>
        <c:axId val="95627904"/>
      </c:barChart>
      <c:catAx>
        <c:axId val="956263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627904"/>
        <c:crosses val="autoZero"/>
        <c:auto val="1"/>
        <c:lblAlgn val="ctr"/>
        <c:lblOffset val="100"/>
        <c:noMultiLvlLbl val="0"/>
      </c:catAx>
      <c:valAx>
        <c:axId val="95627904"/>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6263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CIENCIAS NATURALES ED AMBIENTAL</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PESTEL!$P$113:$P$119</c:f>
              <c:strCache>
                <c:ptCount val="7"/>
                <c:pt idx="0">
                  <c:v>POLITICOS</c:v>
                </c:pt>
                <c:pt idx="1">
                  <c:v>ACADEMICOS</c:v>
                </c:pt>
                <c:pt idx="2">
                  <c:v>ECONOMICOS</c:v>
                </c:pt>
                <c:pt idx="3">
                  <c:v>SOCIO - CULTURALES</c:v>
                </c:pt>
                <c:pt idx="4">
                  <c:v>TECNOLOGICOS</c:v>
                </c:pt>
                <c:pt idx="5">
                  <c:v>ECOLOGICOS</c:v>
                </c:pt>
                <c:pt idx="6">
                  <c:v>LEGALES</c:v>
                </c:pt>
              </c:strCache>
            </c:strRef>
          </c:cat>
          <c:val>
            <c:numRef>
              <c:f>PESTEL!$Q$113:$Q$119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A86-4552-8227-676D5E986AE0}"/>
            </c:ext>
          </c:extLst>
        </c:ser>
        <c:dLbls>
          <c:showLegendKey val="0"/>
          <c:showVal val="0"/>
          <c:showCatName val="0"/>
          <c:showSerName val="0"/>
          <c:showPercent val="0"/>
          <c:showBubbleSize val="0"/>
        </c:dLbls>
        <c:gapWidth val="315"/>
        <c:overlap val="-40"/>
        <c:axId val="95664768"/>
        <c:axId val="95666560"/>
      </c:barChart>
      <c:catAx>
        <c:axId val="9566476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666560"/>
        <c:crosses val="autoZero"/>
        <c:auto val="1"/>
        <c:lblAlgn val="ctr"/>
        <c:lblOffset val="100"/>
        <c:noMultiLvlLbl val="0"/>
      </c:catAx>
      <c:valAx>
        <c:axId val="95666560"/>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66476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PESTEL - LIC MATEMATICAS Y FISICA</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PESTEL!$P$124:$P$130</c:f>
              <c:strCache>
                <c:ptCount val="7"/>
                <c:pt idx="0">
                  <c:v>POLITICOS</c:v>
                </c:pt>
                <c:pt idx="1">
                  <c:v>ACADEMICOS</c:v>
                </c:pt>
                <c:pt idx="2">
                  <c:v>ECONOMICOS</c:v>
                </c:pt>
                <c:pt idx="3">
                  <c:v>SOCIO - CULTURALES</c:v>
                </c:pt>
                <c:pt idx="4">
                  <c:v>TECNOLOGICOS</c:v>
                </c:pt>
                <c:pt idx="5">
                  <c:v>ECOLOGICOS</c:v>
                </c:pt>
                <c:pt idx="6">
                  <c:v>LEGALES</c:v>
                </c:pt>
              </c:strCache>
            </c:strRef>
          </c:cat>
          <c:val>
            <c:numRef>
              <c:f>PESTEL!$Q$124:$Q$130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850-48B2-B70A-E0BD03756A72}"/>
            </c:ext>
          </c:extLst>
        </c:ser>
        <c:dLbls>
          <c:showLegendKey val="0"/>
          <c:showVal val="0"/>
          <c:showCatName val="0"/>
          <c:showSerName val="0"/>
          <c:showPercent val="0"/>
          <c:showBubbleSize val="0"/>
        </c:dLbls>
        <c:gapWidth val="315"/>
        <c:overlap val="-40"/>
        <c:axId val="95371648"/>
        <c:axId val="95373184"/>
      </c:barChart>
      <c:catAx>
        <c:axId val="9537164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373184"/>
        <c:crosses val="autoZero"/>
        <c:auto val="1"/>
        <c:lblAlgn val="ctr"/>
        <c:lblOffset val="100"/>
        <c:noMultiLvlLbl val="0"/>
      </c:catAx>
      <c:valAx>
        <c:axId val="95373184"/>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537164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CICLO DE VIDA PROGRAMAS</a:t>
            </a:r>
          </a:p>
        </c:rich>
      </c:tx>
      <c:layout/>
      <c:overlay val="0"/>
      <c:spPr>
        <a:noFill/>
        <a:ln>
          <a:noFill/>
        </a:ln>
        <a:effectLst/>
      </c:spPr>
    </c:title>
    <c:autoTitleDeleted val="0"/>
    <c:plotArea>
      <c:layout/>
      <c:radarChart>
        <c:radarStyle val="marker"/>
        <c:varyColors val="0"/>
        <c:ser>
          <c:idx val="0"/>
          <c:order val="0"/>
          <c:tx>
            <c:strRef>
              <c:f>'Ciclo de Vida'!$BC$3</c:f>
              <c:strCache>
                <c:ptCount val="1"/>
                <c:pt idx="0">
                  <c:v>ENFERMERIA</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01-347A-4AC3-AFD5-765588805D19}"/>
                </c:ext>
              </c:extLst>
            </c:dLbl>
            <c:dLbl>
              <c:idx val="2"/>
              <c:layout>
                <c:manualLayout>
                  <c:x val="0.14552788911894662"/>
                  <c:y val="-6.02645796227424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03-347A-4AC3-AFD5-765588805D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'Ciclo de Vida'!$BD$2:$BG$2</c:f>
              <c:strCache>
                <c:ptCount val="4"/>
                <c:pt idx="0">
                  <c:v>INTRODUCCION</c:v>
                </c:pt>
                <c:pt idx="1">
                  <c:v>CRECIMIENTO</c:v>
                </c:pt>
                <c:pt idx="2">
                  <c:v>MADUREZ</c:v>
                </c:pt>
                <c:pt idx="3">
                  <c:v>DECLIVE</c:v>
                </c:pt>
              </c:strCache>
            </c:strRef>
          </c:cat>
          <c:val>
            <c:numRef>
              <c:f>'Ciclo de Vida'!$BD$3:$BG$3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347A-4AC3-AFD5-765588805D19}"/>
            </c:ext>
          </c:extLst>
        </c:ser>
        <c:ser>
          <c:idx val="2"/>
          <c:order val="1"/>
          <c:tx>
            <c:strRef>
              <c:f>'Ciclo de Vida'!$BC$4</c:f>
              <c:strCache>
                <c:ptCount val="1"/>
                <c:pt idx="0">
                  <c:v>BACTERIOLOGIA</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06-347A-4AC3-AFD5-765588805D19}"/>
                </c:ext>
              </c:extLst>
            </c:dLbl>
            <c:dLbl>
              <c:idx val="2"/>
              <c:layout>
                <c:manualLayout>
                  <c:x val="2.4254648186491087E-2"/>
                  <c:y val="-9.039687918309347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08-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Vida'!$BD$4:$BG$4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347A-4AC3-AFD5-765588805D19}"/>
            </c:ext>
          </c:extLst>
        </c:ser>
        <c:ser>
          <c:idx val="9"/>
          <c:order val="2"/>
          <c:tx>
            <c:strRef>
              <c:f>'Ciclo de Vida'!$BC$5</c:f>
              <c:strCache>
                <c:ptCount val="1"/>
                <c:pt idx="0">
                  <c:v>INGENIERIA AMBIENTAL</c:v>
                </c:pt>
              </c:strCache>
            </c:strRef>
          </c:tx>
          <c:spPr>
            <a:ln w="34925" cap="rnd">
              <a:solidFill>
                <a:schemeClr val="accent4">
                  <a:lumMod val="60000"/>
                </a:schemeClr>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347A-4AC3-AFD5-765588805D19}"/>
                </c:ext>
              </c:extLst>
            </c:dLbl>
            <c:dLbl>
              <c:idx val="1"/>
              <c:layout>
                <c:manualLayout>
                  <c:x val="-1.7747303551090953E-2"/>
                  <c:y val="-6.71128273071449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0C-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0D-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'Ciclo de Vida'!$BD$2:$BG$2</c:f>
              <c:strCache>
                <c:ptCount val="4"/>
                <c:pt idx="0">
                  <c:v>INTRODUCCION</c:v>
                </c:pt>
                <c:pt idx="1">
                  <c:v>CRECIMIENTO</c:v>
                </c:pt>
                <c:pt idx="2">
                  <c:v>MADUREZ</c:v>
                </c:pt>
                <c:pt idx="3">
                  <c:v>DECLIVE</c:v>
                </c:pt>
              </c:strCache>
            </c:strRef>
          </c:cat>
          <c:val>
            <c:numRef>
              <c:f>'Ciclo de Vida'!$BD$5:$BG$5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E-347A-4AC3-AFD5-765588805D19}"/>
            </c:ext>
          </c:extLst>
        </c:ser>
        <c:ser>
          <c:idx val="10"/>
          <c:order val="3"/>
          <c:tx>
            <c:strRef>
              <c:f>'Ciclo de Vida'!$BC$6</c:f>
              <c:strCache>
                <c:ptCount val="1"/>
                <c:pt idx="0">
                  <c:v>INGENIERIA INDUSTRIAL</c:v>
                </c:pt>
              </c:strCache>
            </c:strRef>
          </c:tx>
          <c:spPr>
            <a:ln w="34925" cap="rnd">
              <a:solidFill>
                <a:schemeClr val="accent5">
                  <a:lumMod val="60000"/>
                </a:schemeClr>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F-347A-4AC3-AFD5-765588805D19}"/>
                </c:ext>
              </c:extLst>
            </c:dLbl>
            <c:dLbl>
              <c:idx val="1"/>
              <c:layout>
                <c:manualLayout>
                  <c:x val="-1.4789419625909199E-2"/>
                  <c:y val="-0.24790656617537229"/>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11-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12-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Vida'!$BD$6:$BG$6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347A-4AC3-AFD5-765588805D19}"/>
            </c:ext>
          </c:extLst>
        </c:ser>
        <c:ser>
          <c:idx val="11"/>
          <c:order val="4"/>
          <c:tx>
            <c:strRef>
              <c:f>'Ciclo de Vida'!$BC$7</c:f>
              <c:strCache>
                <c:ptCount val="1"/>
                <c:pt idx="0">
                  <c:v>INGENIERIA TELECOMUNICACIONES</c:v>
                </c:pt>
              </c:strCache>
            </c:strRef>
          </c:tx>
          <c:spPr>
            <a:ln w="34925" cap="rnd">
              <a:solidFill>
                <a:schemeClr val="accent6">
                  <a:lumMod val="60000"/>
                </a:schemeClr>
              </a:solidFill>
              <a:round/>
            </a:ln>
            <a:effectLst>
              <a:outerShdw blurRad="40000" dist="23000" dir="5400000" rotWithShape="0">
                <a:srgbClr val="000000">
                  <a:alpha val="35000"/>
                </a:srgbClr>
              </a:outerShdw>
            </a:effectLst>
          </c:spPr>
          <c:marker>
            <c:symbol val="none"/>
          </c:marker>
          <c:dLbls>
            <c:dLbl>
              <c:idx val="0"/>
              <c:layout>
                <c:manualLayout>
                  <c:x val="-2.4254648186491087E-2"/>
                  <c:y val="8.902722949850112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15-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16-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17-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Vida'!$BD$7:$BG$7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8-347A-4AC3-AFD5-765588805D19}"/>
            </c:ext>
          </c:extLst>
        </c:ser>
        <c:ser>
          <c:idx val="12"/>
          <c:order val="5"/>
          <c:tx>
            <c:strRef>
              <c:f>'Ciclo de Vida'!$BC$8</c:f>
              <c:strCache>
                <c:ptCount val="1"/>
                <c:pt idx="0">
                  <c:v>ARQUITECTURA</c:v>
                </c:pt>
              </c:strCache>
            </c:strRef>
          </c:tx>
          <c:spPr>
            <a:ln w="34925" cap="rnd">
              <a:solidFill>
                <a:srgbClr val="FF0000"/>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347A-4AC3-AFD5-765588805D19}"/>
                </c:ext>
              </c:extLst>
            </c:dLbl>
            <c:dLbl>
              <c:idx val="1"/>
              <c:layout>
                <c:manualLayout>
                  <c:x val="-0.12837216235289187"/>
                  <c:y val="-6.985212638090600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1B-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1C-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'Ciclo de Vida'!$BD$2:$BG$2</c:f>
              <c:strCache>
                <c:ptCount val="4"/>
                <c:pt idx="0">
                  <c:v>INTRODUCCION</c:v>
                </c:pt>
                <c:pt idx="1">
                  <c:v>CRECIMIENTO</c:v>
                </c:pt>
                <c:pt idx="2">
                  <c:v>MADUREZ</c:v>
                </c:pt>
                <c:pt idx="3">
                  <c:v>DECLIVE</c:v>
                </c:pt>
              </c:strCache>
            </c:strRef>
          </c:cat>
          <c:val>
            <c:numRef>
              <c:f>'Ciclo de Vida'!$BD$8:$BG$8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D-347A-4AC3-AFD5-765588805D19}"/>
            </c:ext>
          </c:extLst>
        </c:ser>
        <c:ser>
          <c:idx val="13"/>
          <c:order val="6"/>
          <c:tx>
            <c:strRef>
              <c:f>'Ciclo de Vida'!$BC$9</c:f>
              <c:strCache>
                <c:ptCount val="1"/>
                <c:pt idx="0">
                  <c:v>PUBLICIDAD</c:v>
                </c:pt>
              </c:strCache>
            </c:strRef>
          </c:tx>
          <c:spPr>
            <a:ln w="34925" cap="rnd">
              <a:solidFill>
                <a:schemeClr val="accent2">
                  <a:lumMod val="80000"/>
                  <a:lumOff val="20000"/>
                </a:schemeClr>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E-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1F-347A-4AC3-AFD5-765588805D19}"/>
                </c:ext>
              </c:extLst>
            </c:dLbl>
            <c:dLbl>
              <c:idx val="2"/>
              <c:layout>
                <c:manualLayout>
                  <c:x val="-1.5380996410945568E-2"/>
                  <c:y val="-0.11915952255953231"/>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21-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Vida'!$BD$9:$BG$9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22-347A-4AC3-AFD5-765588805D19}"/>
            </c:ext>
          </c:extLst>
        </c:ser>
        <c:ser>
          <c:idx val="1"/>
          <c:order val="7"/>
          <c:tx>
            <c:strRef>
              <c:f>'Ciclo de Vida'!$BC$10</c:f>
              <c:strCache>
                <c:ptCount val="1"/>
                <c:pt idx="0">
                  <c:v>ADMINISTRACION TURISTICA</c:v>
                </c:pt>
              </c:strCache>
            </c:strRef>
          </c:tx>
          <c:spPr>
            <a:ln w="34925" cap="rnd">
              <a:solidFill>
                <a:srgbClr val="FFFF00"/>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3-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24-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25-347A-4AC3-AFD5-765588805D19}"/>
                </c:ext>
              </c:extLst>
            </c:dLbl>
            <c:dLbl>
              <c:idx val="3"/>
              <c:layout>
                <c:manualLayout>
                  <c:x val="4.1410374952545757E-2"/>
                  <c:y val="-1.780544589970023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6-347A-4AC3-AFD5-765588805D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Vida'!$BD$10:$BG$10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27-347A-4AC3-AFD5-765588805D19}"/>
            </c:ext>
          </c:extLst>
        </c:ser>
        <c:ser>
          <c:idx val="3"/>
          <c:order val="8"/>
          <c:tx>
            <c:strRef>
              <c:f>'Ciclo de Vida'!$BC$11</c:f>
              <c:strCache>
                <c:ptCount val="1"/>
                <c:pt idx="0">
                  <c:v>LIC. TECNOLOGIA E INFORMATICA</c:v>
                </c:pt>
              </c:strCache>
            </c:strRef>
          </c:tx>
          <c:spPr>
            <a:ln w="34925" cap="rnd">
              <a:solidFill>
                <a:schemeClr val="accent4"/>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8-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29-347A-4AC3-AFD5-765588805D19}"/>
                </c:ext>
              </c:extLst>
            </c:dLbl>
            <c:dLbl>
              <c:idx val="2"/>
              <c:layout>
                <c:manualLayout>
                  <c:x val="3.1945146391963872E-2"/>
                  <c:y val="-0.1040933760290166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2B-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Vida'!$BD$11:$BG$11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2C-347A-4AC3-AFD5-765588805D19}"/>
            </c:ext>
          </c:extLst>
        </c:ser>
        <c:ser>
          <c:idx val="4"/>
          <c:order val="9"/>
          <c:tx>
            <c:strRef>
              <c:f>'Ciclo de Vida'!$BC$12</c:f>
              <c:strCache>
                <c:ptCount val="1"/>
                <c:pt idx="0">
                  <c:v>LIC. ED RELIGIOSA</c:v>
                </c:pt>
              </c:strCache>
            </c:strRef>
          </c:tx>
          <c:spPr>
            <a:ln w="34925" cap="rnd">
              <a:solidFill>
                <a:schemeClr val="accent5"/>
              </a:solidFill>
              <a:round/>
            </a:ln>
            <a:effectLst>
              <a:outerShdw blurRad="40000" dist="23000" dir="5400000" rotWithShape="0">
                <a:srgbClr val="000000">
                  <a:alpha val="35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D-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2E-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2F-347A-4AC3-AFD5-765588805D19}"/>
                </c:ext>
              </c:extLst>
            </c:dLbl>
            <c:dLbl>
              <c:idx val="3"/>
              <c:layout>
                <c:manualLayout>
                  <c:x val="5.5608217793418548E-2"/>
                  <c:y val="2.602334400725418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0-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Vida'!$BD$12:$BG$12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31-347A-4AC3-AFD5-765588805D19}"/>
            </c:ext>
          </c:extLst>
        </c:ser>
        <c:ser>
          <c:idx val="5"/>
          <c:order val="10"/>
          <c:tx>
            <c:strRef>
              <c:f>'Ciclo de Vida'!$BC$13</c:f>
              <c:strCache>
                <c:ptCount val="1"/>
                <c:pt idx="0">
                  <c:v>LIC. CIENCIAS NATURALES</c:v>
                </c:pt>
              </c:strCache>
            </c:strRef>
          </c:tx>
          <c:spPr>
            <a:ln w="34925" cap="rnd">
              <a:solidFill>
                <a:schemeClr val="accent6"/>
              </a:solidFill>
              <a:round/>
            </a:ln>
            <a:effectLst>
              <a:outerShdw blurRad="40000" dist="23000" dir="5400000" rotWithShape="0">
                <a:srgbClr val="000000">
                  <a:alpha val="35000"/>
                </a:srgbClr>
              </a:outerShdw>
            </a:effectLst>
          </c:spPr>
          <c:marker>
            <c:symbol val="none"/>
          </c:marker>
          <c:dLbls>
            <c:dLbl>
              <c:idx val="0"/>
              <c:layout>
                <c:manualLayout>
                  <c:x val="1.8930457121163775E-2"/>
                  <c:y val="0.1451828665667865"/>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33-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34-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35-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Vida'!$BD$13:$BG$13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36-347A-4AC3-AFD5-765588805D19}"/>
            </c:ext>
          </c:extLst>
        </c:ser>
        <c:ser>
          <c:idx val="6"/>
          <c:order val="11"/>
          <c:tx>
            <c:strRef>
              <c:f>'Ciclo de Vida'!$BC$14</c:f>
              <c:strCache>
                <c:ptCount val="1"/>
                <c:pt idx="0">
                  <c:v>LIC. MATEMATICAS Y FISICA</c:v>
                </c:pt>
              </c:strCache>
            </c:strRef>
          </c:tx>
          <c:spPr>
            <a:ln w="34925" cap="rnd">
              <a:solidFill>
                <a:schemeClr val="accent1">
                  <a:lumMod val="60000"/>
                </a:schemeClr>
              </a:solidFill>
              <a:round/>
            </a:ln>
            <a:effectLst>
              <a:outerShdw blurRad="40000" dist="23000" dir="5400000" rotWithShape="0">
                <a:srgbClr val="000000">
                  <a:alpha val="35000"/>
                </a:srgbClr>
              </a:outerShdw>
            </a:effectLst>
          </c:spPr>
          <c:marker>
            <c:symbol val="none"/>
          </c:marker>
          <c:dLbls>
            <c:dLbl>
              <c:idx val="0"/>
              <c:layout>
                <c:manualLayout>
                  <c:x val="2.9578839251818399E-2"/>
                  <c:y val="0.16024901309730208"/>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7-347A-4AC3-AFD5-765588805D19}"/>
                </c:ext>
              </c:extLst>
            </c:dLbl>
            <c:dLbl>
              <c:idx val="1"/>
              <c:delete val="1"/>
              <c:extLst>
                <c:ext xmlns:c15="http://schemas.microsoft.com/office/drawing/2012/chart" uri="{CE6537A1-D6FC-4f65-9D91-7224C49458BB}"/>
                <c:ext xmlns:c16="http://schemas.microsoft.com/office/drawing/2014/chart" uri="{C3380CC4-5D6E-409C-BE32-E72D297353CC}">
                  <c16:uniqueId val="{00000038-347A-4AC3-AFD5-765588805D19}"/>
                </c:ext>
              </c:extLst>
            </c:dLbl>
            <c:dLbl>
              <c:idx val="2"/>
              <c:delete val="1"/>
              <c:extLst>
                <c:ext xmlns:c15="http://schemas.microsoft.com/office/drawing/2012/chart" uri="{CE6537A1-D6FC-4f65-9D91-7224C49458BB}"/>
                <c:ext xmlns:c16="http://schemas.microsoft.com/office/drawing/2014/chart" uri="{C3380CC4-5D6E-409C-BE32-E72D297353CC}">
                  <c16:uniqueId val="{00000039-347A-4AC3-AFD5-765588805D19}"/>
                </c:ext>
              </c:extLst>
            </c:dLbl>
            <c:dLbl>
              <c:idx val="3"/>
              <c:delete val="1"/>
              <c:extLst>
                <c:ext xmlns:c15="http://schemas.microsoft.com/office/drawing/2012/chart" uri="{CE6537A1-D6FC-4f65-9D91-7224C49458BB}"/>
                <c:ext xmlns:c16="http://schemas.microsoft.com/office/drawing/2014/chart" uri="{C3380CC4-5D6E-409C-BE32-E72D297353CC}">
                  <c16:uniqueId val="{0000003A-347A-4AC3-AFD5-765588805D1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'Ciclo de Vida'!$BD$2:$BG$2</c:f>
              <c:strCache>
                <c:ptCount val="4"/>
                <c:pt idx="0">
                  <c:v>INTRODUCCION</c:v>
                </c:pt>
                <c:pt idx="1">
                  <c:v>CRECIMIENTO</c:v>
                </c:pt>
                <c:pt idx="2">
                  <c:v>MADUREZ</c:v>
                </c:pt>
                <c:pt idx="3">
                  <c:v>DECLIVE</c:v>
                </c:pt>
              </c:strCache>
            </c:strRef>
          </c:cat>
          <c:val>
            <c:numRef>
              <c:f>'Ciclo de Vida'!$BD$14:$BG$14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3B-347A-4AC3-AFD5-765588805D19}"/>
            </c:ext>
          </c:extLst>
        </c:ser>
        <c:dLbls>
          <c:showLegendKey val="0"/>
          <c:showVal val="0"/>
          <c:showCatName val="0"/>
          <c:showSerName val="0"/>
          <c:showPercent val="0"/>
          <c:showBubbleSize val="0"/>
        </c:dLbls>
        <c:axId val="94973312"/>
        <c:axId val="94999680"/>
      </c:radarChart>
      <c:catAx>
        <c:axId val="949733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94999680"/>
        <c:crosses val="autoZero"/>
        <c:auto val="1"/>
        <c:lblAlgn val="ctr"/>
        <c:lblOffset val="100"/>
        <c:noMultiLvlLbl val="0"/>
      </c:catAx>
      <c:valAx>
        <c:axId val="9499968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9733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IMPACTO AMENAZAS</a:t>
            </a:r>
            <a:r>
              <a:rPr lang="es-CO" baseline="0"/>
              <a:t> Y OPORTUNIDADES DE PROGRAMAS ACADEMICOS DE PREGRADO</a:t>
            </a:r>
            <a:endParaRPr lang="es-CO"/>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DOFA!$C$14:$Z$15</c:f>
              <c:multiLvlStrCache>
                <c:ptCount val="24"/>
                <c:lvl>
                  <c:pt idx="0">
                    <c:v>OPORTUNIDADES</c:v>
                  </c:pt>
                  <c:pt idx="1">
                    <c:v>AMENAZAS</c:v>
                  </c:pt>
                  <c:pt idx="2">
                    <c:v>OPORTUNIDADES</c:v>
                  </c:pt>
                  <c:pt idx="3">
                    <c:v>AMENAZAS</c:v>
                  </c:pt>
                  <c:pt idx="4">
                    <c:v>OPORTUNIDADES</c:v>
                  </c:pt>
                  <c:pt idx="5">
                    <c:v>AMENAZAS</c:v>
                  </c:pt>
                  <c:pt idx="6">
                    <c:v>OPORTUNIDADES</c:v>
                  </c:pt>
                  <c:pt idx="7">
                    <c:v>AMENAZAS</c:v>
                  </c:pt>
                  <c:pt idx="8">
                    <c:v>OPORTUNIDADES</c:v>
                  </c:pt>
                  <c:pt idx="9">
                    <c:v>AMENAZAS</c:v>
                  </c:pt>
                  <c:pt idx="10">
                    <c:v>OPORTUNIDADES</c:v>
                  </c:pt>
                  <c:pt idx="11">
                    <c:v>AMENAZAS</c:v>
                  </c:pt>
                  <c:pt idx="12">
                    <c:v>OPORTUNIDADES</c:v>
                  </c:pt>
                  <c:pt idx="13">
                    <c:v>AMENAZAS</c:v>
                  </c:pt>
                  <c:pt idx="14">
                    <c:v>OPORTUNIDADES</c:v>
                  </c:pt>
                  <c:pt idx="15">
                    <c:v>AMENAZAS</c:v>
                  </c:pt>
                  <c:pt idx="16">
                    <c:v>OPORTUNIDADES</c:v>
                  </c:pt>
                  <c:pt idx="17">
                    <c:v>AMENAZAS</c:v>
                  </c:pt>
                  <c:pt idx="18">
                    <c:v>OPORTUNIDADES</c:v>
                  </c:pt>
                  <c:pt idx="19">
                    <c:v>AMENAZAS</c:v>
                  </c:pt>
                  <c:pt idx="20">
                    <c:v>OPORTUNIDADES</c:v>
                  </c:pt>
                  <c:pt idx="21">
                    <c:v>AMENAZAS</c:v>
                  </c:pt>
                  <c:pt idx="22">
                    <c:v>OPORTUNIDADES</c:v>
                  </c:pt>
                  <c:pt idx="23">
                    <c:v>AMENAZAS</c:v>
                  </c:pt>
                </c:lvl>
                <c:lvl>
                  <c:pt idx="0">
                    <c:v>INGENIERIA AMBIENTAL</c:v>
                  </c:pt>
                  <c:pt idx="2">
                    <c:v>INGENIERIA INDUSTRIAL</c:v>
                  </c:pt>
                  <c:pt idx="4">
                    <c:v>INGENIERIA TELECOMUNICACIONES</c:v>
                  </c:pt>
                  <c:pt idx="6">
                    <c:v>ARQUITECTURA</c:v>
                  </c:pt>
                  <c:pt idx="8">
                    <c:v>PUBLICIDAD</c:v>
                  </c:pt>
                  <c:pt idx="10">
                    <c:v>ADMINISTRACION TURISTICA</c:v>
                  </c:pt>
                  <c:pt idx="12">
                    <c:v>LIC. TECNOLOGIA E INFORMATICA</c:v>
                  </c:pt>
                  <c:pt idx="14">
                    <c:v>LIC. ED RELIGIOSA</c:v>
                  </c:pt>
                  <c:pt idx="16">
                    <c:v>LIC. CIENCIAS NATURALES</c:v>
                  </c:pt>
                  <c:pt idx="18">
                    <c:v>LIC. MATEMATICAS Y FISICA</c:v>
                  </c:pt>
                  <c:pt idx="20">
                    <c:v>#¡REF!</c:v>
                  </c:pt>
                  <c:pt idx="22">
                    <c:v>#¡REF!</c:v>
                  </c:pt>
                </c:lvl>
              </c:multiLvlStrCache>
            </c:multiLvlStrRef>
          </c:cat>
          <c:val>
            <c:numRef>
              <c:f>DOFA!$C$16:$Z$16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8C55-4314-BCAC-DC7B1FC7990E}"/>
            </c:ext>
          </c:extLst>
        </c:ser>
        <c:dLbls>
          <c:showLegendKey val="0"/>
          <c:showVal val="0"/>
          <c:showCatName val="0"/>
          <c:showSerName val="0"/>
          <c:showPercent val="0"/>
          <c:showBubbleSize val="0"/>
        </c:dLbls>
        <c:gapWidth val="219"/>
        <c:overlap val="-27"/>
        <c:axId val="81056128"/>
        <c:axId val="81057664"/>
      </c:barChart>
      <c:catAx>
        <c:axId val="81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057664"/>
        <c:crosses val="autoZero"/>
        <c:auto val="1"/>
        <c:lblAlgn val="ctr"/>
        <c:lblOffset val="100"/>
        <c:noMultiLvlLbl val="0"/>
      </c:catAx>
      <c:valAx>
        <c:axId val="8105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056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Matriz Programas UCM</a:t>
            </a:r>
          </a:p>
        </c:rich>
      </c:tx>
      <c:layout>
        <c:manualLayout>
          <c:xMode val="edge"/>
          <c:yMode val="edge"/>
          <c:x val="0.55921964261282453"/>
          <c:y val="6.8927694034850821E-3"/>
        </c:manualLayout>
      </c:layout>
      <c:overlay val="1"/>
      <c:spPr>
        <a:noFill/>
        <a:ln>
          <a:noFill/>
        </a:ln>
        <a:effectLst/>
      </c:spPr>
    </c:title>
    <c:autoTitleDeleted val="0"/>
    <c:plotArea>
      <c:layout>
        <c:manualLayout>
          <c:layoutTarget val="inner"/>
          <c:xMode val="edge"/>
          <c:yMode val="edge"/>
          <c:x val="1.7214287513213408E-2"/>
          <c:y val="9.034997482208254E-2"/>
          <c:w val="0.84988961049667044"/>
          <c:h val="0.8326195683872849"/>
        </c:manualLayout>
      </c:layout>
      <c:bubbleChart>
        <c:varyColors val="0"/>
        <c:ser>
          <c:idx val="2"/>
          <c:order val="0"/>
          <c:tx>
            <c:strRef>
              <c:f>BCG!$A$2</c:f>
              <c:strCache>
                <c:ptCount val="1"/>
                <c:pt idx="0">
                  <c:v>ENFERMERIA</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9.5101383808047762E-3"/>
                  <c:y val="8.093528341003361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BCG!$B$2</c:f>
              <c:numCache>
                <c:formatCode>General</c:formatCode>
                <c:ptCount val="1"/>
              </c:numCache>
            </c:numRef>
          </c:xVal>
          <c:yVal>
            <c:numRef>
              <c:f>BCG!$C$2</c:f>
              <c:numCache>
                <c:formatCode>General</c:formatCode>
                <c:ptCount val="1"/>
              </c:numCache>
            </c:numRef>
          </c:yVal>
          <c:bubbleSize>
            <c:numRef>
              <c:f>BCG!$D$2</c:f>
              <c:numCache>
                <c:formatCode>General</c:formatCode>
                <c:ptCount val="1"/>
                <c:pt idx="0">
                  <c:v>80</c:v>
                </c:pt>
              </c:numCache>
            </c:numRef>
          </c:bubbleSize>
          <c:bubble3D val="0"/>
          <c:extLst>
            <c:ext xmlns:c16="http://schemas.microsoft.com/office/drawing/2014/chart" uri="{C3380CC4-5D6E-409C-BE32-E72D297353CC}">
              <c16:uniqueId val="{00000001-ED11-425D-817C-376D8C7E4CA7}"/>
            </c:ext>
          </c:extLst>
        </c:ser>
        <c:ser>
          <c:idx val="0"/>
          <c:order val="1"/>
          <c:tx>
            <c:strRef>
              <c:f>BCG!$A$6</c:f>
              <c:strCache>
                <c:ptCount val="1"/>
                <c:pt idx="0">
                  <c:v>INGENIERIA TELECOMUNICACIONES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5.1700845058207561E-3"/>
                  <c:y val="-3.381198582064477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BCG!$B$6</c:f>
              <c:numCache>
                <c:formatCode>General</c:formatCode>
                <c:ptCount val="1"/>
              </c:numCache>
            </c:numRef>
          </c:xVal>
          <c:yVal>
            <c:numRef>
              <c:f>BCG!$C$6</c:f>
              <c:numCache>
                <c:formatCode>General</c:formatCode>
                <c:ptCount val="1"/>
              </c:numCache>
            </c:numRef>
          </c:yVal>
          <c:bubbleSize>
            <c:numRef>
              <c:f>BCG!$D$6</c:f>
              <c:numCache>
                <c:formatCode>General</c:formatCode>
                <c:ptCount val="1"/>
                <c:pt idx="0">
                  <c:v>80</c:v>
                </c:pt>
              </c:numCache>
            </c:numRef>
          </c:bubbleSize>
          <c:bubble3D val="0"/>
          <c:extLst>
            <c:ext xmlns:c16="http://schemas.microsoft.com/office/drawing/2014/chart" uri="{C3380CC4-5D6E-409C-BE32-E72D297353CC}">
              <c16:uniqueId val="{00000003-ED11-425D-817C-376D8C7E4CA7}"/>
            </c:ext>
          </c:extLst>
        </c:ser>
        <c:ser>
          <c:idx val="1"/>
          <c:order val="2"/>
          <c:tx>
            <c:strRef>
              <c:f>BCG!$A$3</c:f>
              <c:strCache>
                <c:ptCount val="1"/>
                <c:pt idx="0">
                  <c:v>BACTERIOLOGIA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24703018449527903"/>
                  <c:y val="-8.137205959778284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BCG!$B$3</c:f>
              <c:numCache>
                <c:formatCode>General</c:formatCode>
                <c:ptCount val="1"/>
              </c:numCache>
            </c:numRef>
          </c:xVal>
          <c:yVal>
            <c:numRef>
              <c:f>BCG!$C$3</c:f>
              <c:numCache>
                <c:formatCode>General</c:formatCode>
                <c:ptCount val="1"/>
              </c:numCache>
            </c:numRef>
          </c:yVal>
          <c:bubbleSize>
            <c:numRef>
              <c:f>BCG!$D$3</c:f>
              <c:numCache>
                <c:formatCode>General</c:formatCode>
                <c:ptCount val="1"/>
                <c:pt idx="0">
                  <c:v>80</c:v>
                </c:pt>
              </c:numCache>
            </c:numRef>
          </c:bubbleSize>
          <c:bubble3D val="0"/>
          <c:extLst>
            <c:ext xmlns:c16="http://schemas.microsoft.com/office/drawing/2014/chart" uri="{C3380CC4-5D6E-409C-BE32-E72D297353CC}">
              <c16:uniqueId val="{00000005-ED11-425D-817C-376D8C7E4CA7}"/>
            </c:ext>
          </c:extLst>
        </c:ser>
        <c:ser>
          <c:idx val="4"/>
          <c:order val="3"/>
          <c:tx>
            <c:strRef>
              <c:f>BCG!$A$4</c:f>
              <c:strCache>
                <c:ptCount val="1"/>
                <c:pt idx="0">
                  <c:v>INGENIERIA AMBIENTAL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4241791466579345E-2"/>
                  <c:y val="-4.809443599602415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BCG!$B$4</c:f>
              <c:numCache>
                <c:formatCode>General</c:formatCode>
                <c:ptCount val="1"/>
              </c:numCache>
            </c:numRef>
          </c:xVal>
          <c:yVal>
            <c:numRef>
              <c:f>BCG!$C$4</c:f>
              <c:numCache>
                <c:formatCode>General</c:formatCode>
                <c:ptCount val="1"/>
              </c:numCache>
            </c:numRef>
          </c:yVal>
          <c:bubbleSize>
            <c:numRef>
              <c:f>BCG!$D$4</c:f>
              <c:numCache>
                <c:formatCode>General</c:formatCode>
                <c:ptCount val="1"/>
                <c:pt idx="0">
                  <c:v>80</c:v>
                </c:pt>
              </c:numCache>
            </c:numRef>
          </c:bubbleSize>
          <c:bubble3D val="0"/>
          <c:extLst>
            <c:ext xmlns:c16="http://schemas.microsoft.com/office/drawing/2014/chart" uri="{C3380CC4-5D6E-409C-BE32-E72D297353CC}">
              <c16:uniqueId val="{00000007-ED11-425D-817C-376D8C7E4CA7}"/>
            </c:ext>
          </c:extLst>
        </c:ser>
        <c:ser>
          <c:idx val="5"/>
          <c:order val="4"/>
          <c:tx>
            <c:strRef>
              <c:f>BCG!$A$7</c:f>
              <c:strCache>
                <c:ptCount val="1"/>
                <c:pt idx="0">
                  <c:v>ARQUITECTURA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25501737890651577"/>
                  <c:y val="8.80674581803195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BCG!$B$7</c:f>
              <c:numCache>
                <c:formatCode>General</c:formatCode>
                <c:ptCount val="1"/>
              </c:numCache>
            </c:numRef>
          </c:xVal>
          <c:yVal>
            <c:numRef>
              <c:f>BCG!$C$7</c:f>
              <c:numCache>
                <c:formatCode>General</c:formatCode>
                <c:ptCount val="1"/>
              </c:numCache>
            </c:numRef>
          </c:yVal>
          <c:bubbleSize>
            <c:numRef>
              <c:f>BCG!$D$7</c:f>
              <c:numCache>
                <c:formatCode>General</c:formatCode>
                <c:ptCount val="1"/>
                <c:pt idx="0">
                  <c:v>80</c:v>
                </c:pt>
              </c:numCache>
            </c:numRef>
          </c:bubbleSize>
          <c:bubble3D val="0"/>
          <c:extLst>
            <c:ext xmlns:c16="http://schemas.microsoft.com/office/drawing/2014/chart" uri="{C3380CC4-5D6E-409C-BE32-E72D297353CC}">
              <c16:uniqueId val="{00000009-ED11-425D-817C-376D8C7E4CA7}"/>
            </c:ext>
          </c:extLst>
        </c:ser>
        <c:ser>
          <c:idx val="6"/>
          <c:order val="5"/>
          <c:tx>
            <c:strRef>
              <c:f>BCG!$A$8</c:f>
              <c:strCache>
                <c:ptCount val="1"/>
                <c:pt idx="0">
                  <c:v>PUBLICIDAD</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5115783366640722E-2"/>
                  <c:y val="0.13757899025215234"/>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BCG!$B$8</c:f>
              <c:numCache>
                <c:formatCode>General</c:formatCode>
                <c:ptCount val="1"/>
              </c:numCache>
            </c:numRef>
          </c:xVal>
          <c:yVal>
            <c:numRef>
              <c:f>BCG!$C$8</c:f>
              <c:numCache>
                <c:formatCode>General</c:formatCode>
                <c:ptCount val="1"/>
              </c:numCache>
            </c:numRef>
          </c:yVal>
          <c:bubbleSize>
            <c:numRef>
              <c:f>BCG!$D$8</c:f>
              <c:numCache>
                <c:formatCode>General</c:formatCode>
                <c:ptCount val="1"/>
                <c:pt idx="0">
                  <c:v>80</c:v>
                </c:pt>
              </c:numCache>
            </c:numRef>
          </c:bubbleSize>
          <c:bubble3D val="0"/>
          <c:extLst>
            <c:ext xmlns:c16="http://schemas.microsoft.com/office/drawing/2014/chart" uri="{C3380CC4-5D6E-409C-BE32-E72D297353CC}">
              <c16:uniqueId val="{0000000B-ED11-425D-817C-376D8C7E4CA7}"/>
            </c:ext>
          </c:extLst>
        </c:ser>
        <c:ser>
          <c:idx val="7"/>
          <c:order val="6"/>
          <c:tx>
            <c:strRef>
              <c:f>BCG!$A$9</c:f>
              <c:strCache>
                <c:ptCount val="1"/>
                <c:pt idx="0">
                  <c:v>ADMINISTRACION TURISTICA</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4350133343431011E-2"/>
                  <c:y val="0.11996529238110189"/>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BCG!$B$9</c:f>
              <c:numCache>
                <c:formatCode>General</c:formatCode>
                <c:ptCount val="1"/>
              </c:numCache>
            </c:numRef>
          </c:xVal>
          <c:yVal>
            <c:numRef>
              <c:f>BCG!$C$9</c:f>
              <c:numCache>
                <c:formatCode>General</c:formatCode>
                <c:ptCount val="1"/>
              </c:numCache>
            </c:numRef>
          </c:yVal>
          <c:bubbleSize>
            <c:numRef>
              <c:f>BCG!$D$9</c:f>
              <c:numCache>
                <c:formatCode>General</c:formatCode>
                <c:ptCount val="1"/>
                <c:pt idx="0">
                  <c:v>80</c:v>
                </c:pt>
              </c:numCache>
            </c:numRef>
          </c:bubbleSize>
          <c:bubble3D val="0"/>
          <c:extLst>
            <c:ext xmlns:c16="http://schemas.microsoft.com/office/drawing/2014/chart" uri="{C3380CC4-5D6E-409C-BE32-E72D297353CC}">
              <c16:uniqueId val="{0000000D-ED11-425D-817C-376D8C7E4CA7}"/>
            </c:ext>
          </c:extLst>
        </c:ser>
        <c:ser>
          <c:idx val="9"/>
          <c:order val="7"/>
          <c:tx>
            <c:strRef>
              <c:f>BCG!$A$11</c:f>
              <c:strCache>
                <c:ptCount val="1"/>
                <c:pt idx="0">
                  <c:v>LIC. ED RELIGIOSA</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8990072080033435E-2"/>
                  <c:y val="-9.994698350297651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BCG!$B$11</c:f>
              <c:numCache>
                <c:formatCode>General</c:formatCode>
                <c:ptCount val="1"/>
              </c:numCache>
            </c:numRef>
          </c:xVal>
          <c:yVal>
            <c:numRef>
              <c:f>BCG!$C$11</c:f>
              <c:numCache>
                <c:formatCode>General</c:formatCode>
                <c:ptCount val="1"/>
              </c:numCache>
            </c:numRef>
          </c:yVal>
          <c:bubbleSize>
            <c:numRef>
              <c:f>BCG!#REF!</c:f>
              <c:numCache>
                <c:formatCode>General</c:formatCode>
                <c:ptCount val="1"/>
                <c:pt idx="0">
                  <c:v>1</c:v>
                </c:pt>
              </c:numCache>
            </c:numRef>
          </c:bubbleSize>
          <c:bubble3D val="0"/>
          <c:extLst>
            <c:ext xmlns:c16="http://schemas.microsoft.com/office/drawing/2014/chart" uri="{C3380CC4-5D6E-409C-BE32-E72D297353CC}">
              <c16:uniqueId val="{0000000F-ED11-425D-817C-376D8C7E4CA7}"/>
            </c:ext>
          </c:extLst>
        </c:ser>
        <c:ser>
          <c:idx val="10"/>
          <c:order val="8"/>
          <c:tx>
            <c:strRef>
              <c:f>BCG!$A$12</c:f>
              <c:strCache>
                <c:ptCount val="1"/>
                <c:pt idx="0">
                  <c:v>LIC. CIENCIAS NATURALES</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23984296556142951"/>
                  <c:y val="2.61884706301460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BCG!$B$12</c:f>
              <c:numCache>
                <c:formatCode>General</c:formatCode>
                <c:ptCount val="1"/>
              </c:numCache>
            </c:numRef>
          </c:xVal>
          <c:yVal>
            <c:numRef>
              <c:f>BCG!$C$12</c:f>
              <c:numCache>
                <c:formatCode>General</c:formatCode>
                <c:ptCount val="1"/>
              </c:numCache>
            </c:numRef>
          </c:yVal>
          <c:bubbleSize>
            <c:numRef>
              <c:f>BCG!$D$12</c:f>
              <c:numCache>
                <c:formatCode>General</c:formatCode>
                <c:ptCount val="1"/>
                <c:pt idx="0">
                  <c:v>80</c:v>
                </c:pt>
              </c:numCache>
            </c:numRef>
          </c:bubbleSize>
          <c:bubble3D val="0"/>
          <c:extLst>
            <c:ext xmlns:c16="http://schemas.microsoft.com/office/drawing/2014/chart" uri="{C3380CC4-5D6E-409C-BE32-E72D297353CC}">
              <c16:uniqueId val="{00000011-ED11-425D-817C-376D8C7E4CA7}"/>
            </c:ext>
          </c:extLst>
        </c:ser>
        <c:ser>
          <c:idx val="11"/>
          <c:order val="9"/>
          <c:tx>
            <c:strRef>
              <c:f>BCG!$A$13</c:f>
              <c:strCache>
                <c:ptCount val="1"/>
                <c:pt idx="0">
                  <c:v>LIC. MATEMATICAS Y FISICA</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22945046170547295"/>
                  <c:y val="0.12089020495952148"/>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BCG!$B$13</c:f>
              <c:numCache>
                <c:formatCode>General</c:formatCode>
                <c:ptCount val="1"/>
              </c:numCache>
            </c:numRef>
          </c:xVal>
          <c:yVal>
            <c:numRef>
              <c:f>BCG!$C$13</c:f>
              <c:numCache>
                <c:formatCode>General</c:formatCode>
                <c:ptCount val="1"/>
              </c:numCache>
            </c:numRef>
          </c:yVal>
          <c:bubbleSize>
            <c:numRef>
              <c:f>BCG!$D$13</c:f>
              <c:numCache>
                <c:formatCode>General</c:formatCode>
                <c:ptCount val="1"/>
                <c:pt idx="0">
                  <c:v>80</c:v>
                </c:pt>
              </c:numCache>
            </c:numRef>
          </c:bubbleSize>
          <c:bubble3D val="0"/>
          <c:extLst>
            <c:ext xmlns:c16="http://schemas.microsoft.com/office/drawing/2014/chart" uri="{C3380CC4-5D6E-409C-BE32-E72D297353CC}">
              <c16:uniqueId val="{00000013-ED11-425D-817C-376D8C7E4CA7}"/>
            </c:ext>
          </c:extLst>
        </c:ser>
        <c:ser>
          <c:idx val="12"/>
          <c:order val="10"/>
          <c:tx>
            <c:strRef>
              <c:f>BCG!#REF!</c:f>
              <c:strCache>
                <c:ptCount val="1"/>
                <c:pt idx="0">
                  <c:v>#REF!</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26206299470446137"/>
                  <c:y val="-6.996288845208355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BCG!#REF!</c:f>
            </c:numRef>
          </c:xVal>
          <c:yVal>
            <c:numRef>
              <c:f>BCG!#REF!</c:f>
              <c:numCache>
                <c:formatCode>General</c:formatCode>
                <c:ptCount val="1"/>
                <c:pt idx="0">
                  <c:v>1</c:v>
                </c:pt>
              </c:numCache>
            </c:numRef>
          </c:yVal>
          <c:bubbleSize>
            <c:numRef>
              <c:f>BCG!#REF!</c:f>
              <c:numCache>
                <c:formatCode>General</c:formatCode>
                <c:ptCount val="1"/>
                <c:pt idx="0">
                  <c:v>1</c:v>
                </c:pt>
              </c:numCache>
            </c:numRef>
          </c:bubbleSize>
          <c:bubble3D val="0"/>
          <c:extLst>
            <c:ext xmlns:c16="http://schemas.microsoft.com/office/drawing/2014/chart" uri="{C3380CC4-5D6E-409C-BE32-E72D297353CC}">
              <c16:uniqueId val="{00000015-ED11-425D-817C-376D8C7E4CA7}"/>
            </c:ext>
          </c:extLst>
        </c:ser>
        <c:ser>
          <c:idx val="13"/>
          <c:order val="11"/>
          <c:tx>
            <c:strRef>
              <c:f>BCG!#REF!</c:f>
              <c:strCache>
                <c:ptCount val="1"/>
                <c:pt idx="0">
                  <c:v>#REF!</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9195662750740784E-2"/>
                  <c:y val="-4.760527475440547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BCG!#REF!</c:f>
            </c:numRef>
          </c:xVal>
          <c:yVal>
            <c:numRef>
              <c:f>BCG!#REF!</c:f>
              <c:numCache>
                <c:formatCode>General</c:formatCode>
                <c:ptCount val="1"/>
                <c:pt idx="0">
                  <c:v>1</c:v>
                </c:pt>
              </c:numCache>
            </c:numRef>
          </c:yVal>
          <c:bubbleSize>
            <c:numRef>
              <c:f>BCG!#REF!</c:f>
              <c:numCache>
                <c:formatCode>General</c:formatCode>
                <c:ptCount val="1"/>
                <c:pt idx="0">
                  <c:v>1</c:v>
                </c:pt>
              </c:numCache>
            </c:numRef>
          </c:bubbleSize>
          <c:bubble3D val="0"/>
          <c:extLst>
            <c:ext xmlns:c16="http://schemas.microsoft.com/office/drawing/2014/chart" uri="{C3380CC4-5D6E-409C-BE32-E72D297353CC}">
              <c16:uniqueId val="{00000017-ED11-425D-817C-376D8C7E4CA7}"/>
            </c:ext>
          </c:extLst>
        </c:ser>
        <c:ser>
          <c:idx val="14"/>
          <c:order val="12"/>
          <c:tx>
            <c:strRef>
              <c:f>BCG!$A$5</c:f>
              <c:strCache>
                <c:ptCount val="1"/>
                <c:pt idx="0">
                  <c:v>INGENIERIA INDUSTRIAL</c:v>
                </c:pt>
              </c:strCache>
            </c:strRef>
          </c:tx>
          <c:spPr>
            <a:solidFill>
              <a:srgbClr val="FFFF00"/>
            </a:soli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9879151368070215E-2"/>
                  <c:y val="0.10994168185327409"/>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BCG!$B$5</c:f>
              <c:numCache>
                <c:formatCode>General</c:formatCode>
                <c:ptCount val="1"/>
              </c:numCache>
            </c:numRef>
          </c:xVal>
          <c:yVal>
            <c:numRef>
              <c:f>BCG!$C$5</c:f>
              <c:numCache>
                <c:formatCode>General</c:formatCode>
                <c:ptCount val="1"/>
              </c:numCache>
            </c:numRef>
          </c:yVal>
          <c:bubbleSize>
            <c:numRef>
              <c:f>BCG!$D$5</c:f>
              <c:numCache>
                <c:formatCode>General</c:formatCode>
                <c:ptCount val="1"/>
                <c:pt idx="0">
                  <c:v>80</c:v>
                </c:pt>
              </c:numCache>
            </c:numRef>
          </c:bubbleSize>
          <c:bubble3D val="0"/>
          <c:extLst>
            <c:ext xmlns:c16="http://schemas.microsoft.com/office/drawing/2014/chart" uri="{C3380CC4-5D6E-409C-BE32-E72D297353CC}">
              <c16:uniqueId val="{00000019-ED11-425D-817C-376D8C7E4CA7}"/>
            </c:ext>
          </c:extLst>
        </c:ser>
        <c:ser>
          <c:idx val="8"/>
          <c:order val="13"/>
          <c:tx>
            <c:strRef>
              <c:f>BCG!$A$10</c:f>
              <c:strCache>
                <c:ptCount val="1"/>
                <c:pt idx="0">
                  <c:v>LIC. TECNOLOGIA E INFORMATICA</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24497192983243135"/>
                  <c:y val="0.1199363802035718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ED11-425D-817C-376D8C7E4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BCG!$B$10</c:f>
              <c:numCache>
                <c:formatCode>General</c:formatCode>
                <c:ptCount val="1"/>
              </c:numCache>
            </c:numRef>
          </c:xVal>
          <c:yVal>
            <c:numRef>
              <c:f>BCG!$C$10</c:f>
              <c:numCache>
                <c:formatCode>General</c:formatCode>
                <c:ptCount val="1"/>
              </c:numCache>
            </c:numRef>
          </c:yVal>
          <c:bubbleSize>
            <c:numRef>
              <c:f>BCG!$D$10</c:f>
              <c:numCache>
                <c:formatCode>General</c:formatCode>
                <c:ptCount val="1"/>
                <c:pt idx="0">
                  <c:v>80</c:v>
                </c:pt>
              </c:numCache>
            </c:numRef>
          </c:bubbleSize>
          <c:bubble3D val="0"/>
          <c:extLst>
            <c:ext xmlns:c16="http://schemas.microsoft.com/office/drawing/2014/chart" uri="{C3380CC4-5D6E-409C-BE32-E72D297353CC}">
              <c16:uniqueId val="{0000001B-ED11-425D-817C-376D8C7E4CA7}"/>
            </c:ext>
          </c:extLst>
        </c:ser>
        <c:dLbls>
          <c:showLegendKey val="0"/>
          <c:showVal val="0"/>
          <c:showCatName val="0"/>
          <c:showSerName val="0"/>
          <c:showPercent val="0"/>
          <c:showBubbleSize val="0"/>
        </c:dLbls>
        <c:bubbleScale val="100"/>
        <c:showNegBubbles val="0"/>
        <c:axId val="88020864"/>
        <c:axId val="88047616"/>
      </c:bubbleChart>
      <c:valAx>
        <c:axId val="88020864"/>
        <c:scaling>
          <c:orientation val="maxMin"/>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PARTICIPACION</a:t>
                </a:r>
              </a:p>
            </c:rich>
          </c:tx>
          <c:layout/>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047616"/>
        <c:crosses val="autoZero"/>
        <c:crossBetween val="midCat"/>
      </c:valAx>
      <c:valAx>
        <c:axId val="88047616"/>
        <c:scaling>
          <c:orientation val="minMax"/>
        </c:scaling>
        <c:delete val="0"/>
        <c:axPos val="r"/>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CRECIMIENTO</a:t>
                </a:r>
              </a:p>
            </c:rich>
          </c:tx>
          <c:layout/>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8020864"/>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Matriz Mckinsey Programas UCM</a:t>
            </a:r>
          </a:p>
        </c:rich>
      </c:tx>
      <c:layout>
        <c:manualLayout>
          <c:xMode val="edge"/>
          <c:yMode val="edge"/>
          <c:x val="0.26867151675485007"/>
          <c:y val="0"/>
        </c:manualLayout>
      </c:layout>
      <c:overlay val="1"/>
      <c:spPr>
        <a:noFill/>
        <a:ln>
          <a:noFill/>
        </a:ln>
        <a:effectLst/>
      </c:spPr>
    </c:title>
    <c:autoTitleDeleted val="0"/>
    <c:plotArea>
      <c:layout>
        <c:manualLayout>
          <c:layoutTarget val="inner"/>
          <c:xMode val="edge"/>
          <c:yMode val="edge"/>
          <c:x val="9.668429738092477E-3"/>
          <c:y val="9.293608572810344E-2"/>
          <c:w val="0.70033656630055652"/>
          <c:h val="0.8326195683872849"/>
        </c:manualLayout>
      </c:layout>
      <c:bubbleChart>
        <c:varyColors val="0"/>
        <c:ser>
          <c:idx val="2"/>
          <c:order val="0"/>
          <c:tx>
            <c:v>Enfermería</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2108659756976278E-2"/>
                  <c:y val="-0.11471573176006404"/>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Mckinsey!$R$6</c:f>
              <c:numCache>
                <c:formatCode>General</c:formatCode>
                <c:ptCount val="1"/>
                <c:pt idx="0">
                  <c:v>0</c:v>
                </c:pt>
              </c:numCache>
            </c:numRef>
          </c:xVal>
          <c:yVal>
            <c:numRef>
              <c:f>Mckinsey!$AJ$6</c:f>
              <c:numCache>
                <c:formatCode>General</c:formatCode>
                <c:ptCount val="1"/>
                <c:pt idx="0">
                  <c:v>0</c:v>
                </c:pt>
              </c:numCache>
            </c:numRef>
          </c:yVal>
          <c:bubbleSize>
            <c:numRef>
              <c:f>Mckinsey!$J$21</c:f>
              <c:numCache>
                <c:formatCode>General</c:formatCode>
                <c:ptCount val="1"/>
              </c:numCache>
            </c:numRef>
          </c:bubbleSize>
          <c:bubble3D val="0"/>
          <c:extLst>
            <c:ext xmlns:c16="http://schemas.microsoft.com/office/drawing/2014/chart" uri="{C3380CC4-5D6E-409C-BE32-E72D297353CC}">
              <c16:uniqueId val="{00000001-666A-4708-8F60-0FF0665F3858}"/>
            </c:ext>
          </c:extLst>
        </c:ser>
        <c:ser>
          <c:idx val="0"/>
          <c:order val="1"/>
          <c:tx>
            <c:v>Ingeniería en Telecomunicaciones</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2.4160124125058031E-2"/>
                  <c:y val="-9.711161180364916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Mckinsey!$R$10</c:f>
              <c:numCache>
                <c:formatCode>General</c:formatCode>
                <c:ptCount val="1"/>
                <c:pt idx="0">
                  <c:v>0</c:v>
                </c:pt>
              </c:numCache>
            </c:numRef>
          </c:xVal>
          <c:yVal>
            <c:numRef>
              <c:f>Mckinsey!$AJ$10</c:f>
              <c:numCache>
                <c:formatCode>General</c:formatCode>
                <c:ptCount val="1"/>
                <c:pt idx="0">
                  <c:v>0</c:v>
                </c:pt>
              </c:numCache>
            </c:numRef>
          </c:yVal>
          <c:bubbleSize>
            <c:numRef>
              <c:f>Mckinsey!$J$25</c:f>
              <c:numCache>
                <c:formatCode>General</c:formatCode>
                <c:ptCount val="1"/>
              </c:numCache>
            </c:numRef>
          </c:bubbleSize>
          <c:bubble3D val="0"/>
          <c:extLst>
            <c:ext xmlns:c16="http://schemas.microsoft.com/office/drawing/2014/chart" uri="{C3380CC4-5D6E-409C-BE32-E72D297353CC}">
              <c16:uniqueId val="{00000003-666A-4708-8F60-0FF0665F3858}"/>
            </c:ext>
          </c:extLst>
        </c:ser>
        <c:ser>
          <c:idx val="1"/>
          <c:order val="2"/>
          <c:tx>
            <c:v>Bacteriología</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3023694939809025"/>
                  <c:y val="1.36900625434328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Mckinsey!$R$7</c:f>
              <c:numCache>
                <c:formatCode>General</c:formatCode>
                <c:ptCount val="1"/>
                <c:pt idx="0">
                  <c:v>0</c:v>
                </c:pt>
              </c:numCache>
            </c:numRef>
          </c:xVal>
          <c:yVal>
            <c:numRef>
              <c:f>Mckinsey!$AJ$7</c:f>
              <c:numCache>
                <c:formatCode>General</c:formatCode>
                <c:ptCount val="1"/>
                <c:pt idx="0">
                  <c:v>0</c:v>
                </c:pt>
              </c:numCache>
            </c:numRef>
          </c:yVal>
          <c:bubbleSize>
            <c:numRef>
              <c:f>Mckinsey!$J$22</c:f>
              <c:numCache>
                <c:formatCode>General</c:formatCode>
                <c:ptCount val="1"/>
              </c:numCache>
            </c:numRef>
          </c:bubbleSize>
          <c:bubble3D val="0"/>
          <c:extLst>
            <c:ext xmlns:c16="http://schemas.microsoft.com/office/drawing/2014/chart" uri="{C3380CC4-5D6E-409C-BE32-E72D297353CC}">
              <c16:uniqueId val="{00000005-666A-4708-8F60-0FF0665F3858}"/>
            </c:ext>
          </c:extLst>
        </c:ser>
        <c:ser>
          <c:idx val="3"/>
          <c:order val="3"/>
          <c:tx>
            <c:v>Arquitectura</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9.4456784082773831E-2"/>
                  <c:y val="-7.6137377007411402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Mckinsey!$R$10</c:f>
              <c:numCache>
                <c:formatCode>General</c:formatCode>
                <c:ptCount val="1"/>
                <c:pt idx="0">
                  <c:v>0</c:v>
                </c:pt>
              </c:numCache>
            </c:numRef>
          </c:xVal>
          <c:yVal>
            <c:numRef>
              <c:f>Mckinsey!$AJ$10</c:f>
              <c:numCache>
                <c:formatCode>General</c:formatCode>
                <c:ptCount val="1"/>
                <c:pt idx="0">
                  <c:v>0</c:v>
                </c:pt>
              </c:numCache>
            </c:numRef>
          </c:yVal>
          <c:bubbleSize>
            <c:numRef>
              <c:f>Mckinsey!$J$25</c:f>
              <c:numCache>
                <c:formatCode>General</c:formatCode>
                <c:ptCount val="1"/>
              </c:numCache>
            </c:numRef>
          </c:bubbleSize>
          <c:bubble3D val="0"/>
          <c:extLst>
            <c:ext xmlns:c16="http://schemas.microsoft.com/office/drawing/2014/chart" uri="{C3380CC4-5D6E-409C-BE32-E72D297353CC}">
              <c16:uniqueId val="{00000007-666A-4708-8F60-0FF0665F3858}"/>
            </c:ext>
          </c:extLst>
        </c:ser>
        <c:ser>
          <c:idx val="4"/>
          <c:order val="4"/>
          <c:tx>
            <c:v>Ingeniería Ambiental</c:v>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7337252411696614E-4"/>
                  <c:y val="2.352871621095992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Mckinsey!$R$8</c:f>
              <c:numCache>
                <c:formatCode>General</c:formatCode>
                <c:ptCount val="1"/>
                <c:pt idx="0">
                  <c:v>0</c:v>
                </c:pt>
              </c:numCache>
            </c:numRef>
          </c:xVal>
          <c:yVal>
            <c:numRef>
              <c:f>Mckinsey!$AJ$8</c:f>
              <c:numCache>
                <c:formatCode>General</c:formatCode>
                <c:ptCount val="1"/>
                <c:pt idx="0">
                  <c:v>0</c:v>
                </c:pt>
              </c:numCache>
            </c:numRef>
          </c:yVal>
          <c:bubbleSize>
            <c:numRef>
              <c:f>Mckinsey!$J$23</c:f>
              <c:numCache>
                <c:formatCode>General</c:formatCode>
                <c:ptCount val="1"/>
              </c:numCache>
            </c:numRef>
          </c:bubbleSize>
          <c:bubble3D val="0"/>
          <c:extLst>
            <c:ext xmlns:c16="http://schemas.microsoft.com/office/drawing/2014/chart" uri="{C3380CC4-5D6E-409C-BE32-E72D297353CC}">
              <c16:uniqueId val="{00000009-666A-4708-8F60-0FF0665F3858}"/>
            </c:ext>
          </c:extLst>
        </c:ser>
        <c:ser>
          <c:idx val="5"/>
          <c:order val="5"/>
          <c:tx>
            <c:strRef>
              <c:f>Mckinsey!$A$11</c:f>
              <c:strCache>
                <c:ptCount val="1"/>
                <c:pt idx="0">
                  <c:v>ARQUITECTURA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4.2024270616839981E-3"/>
                  <c:y val="-8.158185761538917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Mckinsey!$R$11</c:f>
              <c:numCache>
                <c:formatCode>General</c:formatCode>
                <c:ptCount val="1"/>
                <c:pt idx="0">
                  <c:v>0</c:v>
                </c:pt>
              </c:numCache>
            </c:numRef>
          </c:xVal>
          <c:yVal>
            <c:numRef>
              <c:f>Mckinsey!$AJ$11</c:f>
              <c:numCache>
                <c:formatCode>General</c:formatCode>
                <c:ptCount val="1"/>
                <c:pt idx="0">
                  <c:v>0</c:v>
                </c:pt>
              </c:numCache>
            </c:numRef>
          </c:yVal>
          <c:bubbleSize>
            <c:numRef>
              <c:f>Mckinsey!$J$26</c:f>
              <c:numCache>
                <c:formatCode>General</c:formatCode>
                <c:ptCount val="1"/>
              </c:numCache>
            </c:numRef>
          </c:bubbleSize>
          <c:bubble3D val="0"/>
          <c:extLst>
            <c:ext xmlns:c16="http://schemas.microsoft.com/office/drawing/2014/chart" uri="{C3380CC4-5D6E-409C-BE32-E72D297353CC}">
              <c16:uniqueId val="{0000000B-666A-4708-8F60-0FF0665F3858}"/>
            </c:ext>
          </c:extLst>
        </c:ser>
        <c:ser>
          <c:idx val="6"/>
          <c:order val="6"/>
          <c:tx>
            <c:strRef>
              <c:f>Mckinsey!$A$12</c:f>
              <c:strCache>
                <c:ptCount val="1"/>
                <c:pt idx="0">
                  <c:v>PUBLICIDAD</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0105620658697791"/>
                  <c:y val="-3.97521851827649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Mckinsey!$R$12</c:f>
              <c:numCache>
                <c:formatCode>General</c:formatCode>
                <c:ptCount val="1"/>
                <c:pt idx="0">
                  <c:v>0</c:v>
                </c:pt>
              </c:numCache>
            </c:numRef>
          </c:xVal>
          <c:yVal>
            <c:numRef>
              <c:f>Mckinsey!$AJ$12</c:f>
              <c:numCache>
                <c:formatCode>General</c:formatCode>
                <c:ptCount val="1"/>
                <c:pt idx="0">
                  <c:v>0</c:v>
                </c:pt>
              </c:numCache>
            </c:numRef>
          </c:yVal>
          <c:bubbleSize>
            <c:numRef>
              <c:f>Mckinsey!$J$27</c:f>
              <c:numCache>
                <c:formatCode>General</c:formatCode>
                <c:ptCount val="1"/>
              </c:numCache>
            </c:numRef>
          </c:bubbleSize>
          <c:bubble3D val="0"/>
          <c:extLst>
            <c:ext xmlns:c16="http://schemas.microsoft.com/office/drawing/2014/chart" uri="{C3380CC4-5D6E-409C-BE32-E72D297353CC}">
              <c16:uniqueId val="{0000000D-666A-4708-8F60-0FF0665F3858}"/>
            </c:ext>
          </c:extLst>
        </c:ser>
        <c:ser>
          <c:idx val="7"/>
          <c:order val="7"/>
          <c:tx>
            <c:strRef>
              <c:f>Mckinsey!$A$13</c:f>
              <c:strCache>
                <c:ptCount val="1"/>
                <c:pt idx="0">
                  <c:v>ADMINISTRACION TURISTICA</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1999495674607344"/>
                  <c:y val="4.725135280627565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Mckinsey!$R$13</c:f>
              <c:numCache>
                <c:formatCode>General</c:formatCode>
                <c:ptCount val="1"/>
                <c:pt idx="0">
                  <c:v>0</c:v>
                </c:pt>
              </c:numCache>
            </c:numRef>
          </c:xVal>
          <c:yVal>
            <c:numRef>
              <c:f>Mckinsey!$AJ$13</c:f>
              <c:numCache>
                <c:formatCode>General</c:formatCode>
                <c:ptCount val="1"/>
                <c:pt idx="0">
                  <c:v>0</c:v>
                </c:pt>
              </c:numCache>
            </c:numRef>
          </c:yVal>
          <c:bubbleSize>
            <c:numRef>
              <c:f>Mckinsey!$J$28</c:f>
              <c:numCache>
                <c:formatCode>General</c:formatCode>
                <c:ptCount val="1"/>
              </c:numCache>
            </c:numRef>
          </c:bubbleSize>
          <c:bubble3D val="0"/>
          <c:extLst>
            <c:ext xmlns:c16="http://schemas.microsoft.com/office/drawing/2014/chart" uri="{C3380CC4-5D6E-409C-BE32-E72D297353CC}">
              <c16:uniqueId val="{0000000F-666A-4708-8F60-0FF0665F3858}"/>
            </c:ext>
          </c:extLst>
        </c:ser>
        <c:ser>
          <c:idx val="8"/>
          <c:order val="8"/>
          <c:tx>
            <c:strRef>
              <c:f>Mckinsey!$A$14</c:f>
              <c:strCache>
                <c:ptCount val="1"/>
                <c:pt idx="0">
                  <c:v>LIC. TECNOLOGIA E INFORMATICA</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3474348677157397"/>
                  <c:y val="3.899343122703185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Mckinsey!$R$14</c:f>
              <c:numCache>
                <c:formatCode>General</c:formatCode>
                <c:ptCount val="1"/>
                <c:pt idx="0">
                  <c:v>0</c:v>
                </c:pt>
              </c:numCache>
            </c:numRef>
          </c:xVal>
          <c:yVal>
            <c:numRef>
              <c:f>Mckinsey!$AJ$14</c:f>
              <c:numCache>
                <c:formatCode>General</c:formatCode>
                <c:ptCount val="1"/>
                <c:pt idx="0">
                  <c:v>0</c:v>
                </c:pt>
              </c:numCache>
            </c:numRef>
          </c:yVal>
          <c:bubbleSize>
            <c:numRef>
              <c:f>Mckinsey!$J$29</c:f>
              <c:numCache>
                <c:formatCode>General</c:formatCode>
                <c:ptCount val="1"/>
              </c:numCache>
            </c:numRef>
          </c:bubbleSize>
          <c:bubble3D val="0"/>
          <c:extLst>
            <c:ext xmlns:c16="http://schemas.microsoft.com/office/drawing/2014/chart" uri="{C3380CC4-5D6E-409C-BE32-E72D297353CC}">
              <c16:uniqueId val="{00000011-666A-4708-8F60-0FF0665F3858}"/>
            </c:ext>
          </c:extLst>
        </c:ser>
        <c:ser>
          <c:idx val="9"/>
          <c:order val="9"/>
          <c:tx>
            <c:strRef>
              <c:f>Mckinsey!$A$15</c:f>
              <c:strCache>
                <c:ptCount val="1"/>
                <c:pt idx="0">
                  <c:v>LIC. ED RELIGIOSA</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
                  <c:y val="2.84532733399923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Mckinsey!$R$15</c:f>
              <c:numCache>
                <c:formatCode>General</c:formatCode>
                <c:ptCount val="1"/>
                <c:pt idx="0">
                  <c:v>0</c:v>
                </c:pt>
              </c:numCache>
            </c:numRef>
          </c:xVal>
          <c:yVal>
            <c:numRef>
              <c:f>Mckinsey!$AJ$15</c:f>
              <c:numCache>
                <c:formatCode>General</c:formatCode>
                <c:ptCount val="1"/>
                <c:pt idx="0">
                  <c:v>0</c:v>
                </c:pt>
              </c:numCache>
            </c:numRef>
          </c:yVal>
          <c:bubbleSize>
            <c:numRef>
              <c:f>Mckinsey!$J$30</c:f>
              <c:numCache>
                <c:formatCode>General</c:formatCode>
                <c:ptCount val="1"/>
              </c:numCache>
            </c:numRef>
          </c:bubbleSize>
          <c:bubble3D val="0"/>
          <c:extLst>
            <c:ext xmlns:c16="http://schemas.microsoft.com/office/drawing/2014/chart" uri="{C3380CC4-5D6E-409C-BE32-E72D297353CC}">
              <c16:uniqueId val="{00000013-666A-4708-8F60-0FF0665F3858}"/>
            </c:ext>
          </c:extLst>
        </c:ser>
        <c:ser>
          <c:idx val="10"/>
          <c:order val="10"/>
          <c:tx>
            <c:strRef>
              <c:f>Mckinsey!$A$16</c:f>
              <c:strCache>
                <c:ptCount val="1"/>
                <c:pt idx="0">
                  <c:v>LIC. CIENCIAS NATURALES</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9.936063866647761E-2"/>
                  <c:y val="-5.042689245073426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Mckinsey!$R$16</c:f>
              <c:numCache>
                <c:formatCode>General</c:formatCode>
                <c:ptCount val="1"/>
                <c:pt idx="0">
                  <c:v>0</c:v>
                </c:pt>
              </c:numCache>
            </c:numRef>
          </c:xVal>
          <c:yVal>
            <c:numRef>
              <c:f>Mckinsey!$AJ$16</c:f>
              <c:numCache>
                <c:formatCode>General</c:formatCode>
                <c:ptCount val="1"/>
                <c:pt idx="0">
                  <c:v>0</c:v>
                </c:pt>
              </c:numCache>
            </c:numRef>
          </c:yVal>
          <c:bubbleSize>
            <c:numRef>
              <c:f>Mckinsey!$J$31</c:f>
              <c:numCache>
                <c:formatCode>General</c:formatCode>
                <c:ptCount val="1"/>
              </c:numCache>
            </c:numRef>
          </c:bubbleSize>
          <c:bubble3D val="0"/>
          <c:extLst>
            <c:ext xmlns:c16="http://schemas.microsoft.com/office/drawing/2014/chart" uri="{C3380CC4-5D6E-409C-BE32-E72D297353CC}">
              <c16:uniqueId val="{00000015-666A-4708-8F60-0FF0665F3858}"/>
            </c:ext>
          </c:extLst>
        </c:ser>
        <c:ser>
          <c:idx val="11"/>
          <c:order val="11"/>
          <c:tx>
            <c:strRef>
              <c:f>Mckinsey!$A$17</c:f>
              <c:strCache>
                <c:ptCount val="1"/>
                <c:pt idx="0">
                  <c:v>LIC. MATEMATICAS Y FISICA</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504569856011212"/>
                  <c:y val="8.548951477741902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Mckinsey!$R$17</c:f>
              <c:numCache>
                <c:formatCode>General</c:formatCode>
                <c:ptCount val="1"/>
                <c:pt idx="0">
                  <c:v>0</c:v>
                </c:pt>
              </c:numCache>
            </c:numRef>
          </c:xVal>
          <c:yVal>
            <c:numRef>
              <c:f>Mckinsey!$AJ$17</c:f>
              <c:numCache>
                <c:formatCode>General</c:formatCode>
                <c:ptCount val="1"/>
                <c:pt idx="0">
                  <c:v>0</c:v>
                </c:pt>
              </c:numCache>
            </c:numRef>
          </c:yVal>
          <c:bubbleSize>
            <c:numRef>
              <c:f>Mckinsey!$J$32</c:f>
              <c:numCache>
                <c:formatCode>General</c:formatCode>
                <c:ptCount val="1"/>
              </c:numCache>
            </c:numRef>
          </c:bubbleSize>
          <c:bubble3D val="0"/>
          <c:extLst>
            <c:ext xmlns:c16="http://schemas.microsoft.com/office/drawing/2014/chart" uri="{C3380CC4-5D6E-409C-BE32-E72D297353CC}">
              <c16:uniqueId val="{00000017-666A-4708-8F60-0FF0665F3858}"/>
            </c:ext>
          </c:extLst>
        </c:ser>
        <c:ser>
          <c:idx val="12"/>
          <c:order val="12"/>
          <c:tx>
            <c:strRef>
              <c:f>Mckinsey!#REF!</c:f>
              <c:strCache>
                <c:ptCount val="1"/>
                <c:pt idx="0">
                  <c:v>#REF!</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Mckinsey!#REF!</c:f>
            </c:numRef>
          </c:xVal>
          <c:yVal>
            <c:numRef>
              <c:f>Mckinsey!#REF!</c:f>
              <c:numCache>
                <c:formatCode>General</c:formatCode>
                <c:ptCount val="1"/>
                <c:pt idx="0">
                  <c:v>1</c:v>
                </c:pt>
              </c:numCache>
            </c:numRef>
          </c:yVal>
          <c:bubbleSize>
            <c:numRef>
              <c:f>Mckinsey!$J$33</c:f>
              <c:numCache>
                <c:formatCode>General</c:formatCode>
                <c:ptCount val="1"/>
              </c:numCache>
            </c:numRef>
          </c:bubbleSize>
          <c:bubble3D val="0"/>
          <c:extLst>
            <c:ext xmlns:c16="http://schemas.microsoft.com/office/drawing/2014/chart" uri="{C3380CC4-5D6E-409C-BE32-E72D297353CC}">
              <c16:uniqueId val="{00000018-666A-4708-8F60-0FF0665F3858}"/>
            </c:ext>
          </c:extLst>
        </c:ser>
        <c:ser>
          <c:idx val="13"/>
          <c:order val="13"/>
          <c:tx>
            <c:strRef>
              <c:f>Mckinsey!#REF!</c:f>
              <c:strCache>
                <c:ptCount val="1"/>
                <c:pt idx="0">
                  <c:v>#REF!</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9195662750740784E-2"/>
                  <c:y val="-4.760527475440547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Mckinsey!#REF!</c:f>
            </c:numRef>
          </c:xVal>
          <c:yVal>
            <c:numRef>
              <c:f>Mckinsey!#REF!</c:f>
              <c:numCache>
                <c:formatCode>General</c:formatCode>
                <c:ptCount val="1"/>
                <c:pt idx="0">
                  <c:v>1</c:v>
                </c:pt>
              </c:numCache>
            </c:numRef>
          </c:yVal>
          <c:bubbleSize>
            <c:numRef>
              <c:f>Mckinsey!$J$33</c:f>
              <c:numCache>
                <c:formatCode>General</c:formatCode>
                <c:ptCount val="1"/>
              </c:numCache>
            </c:numRef>
          </c:bubbleSize>
          <c:bubble3D val="0"/>
          <c:extLst>
            <c:ext xmlns:c16="http://schemas.microsoft.com/office/drawing/2014/chart" uri="{C3380CC4-5D6E-409C-BE32-E72D297353CC}">
              <c16:uniqueId val="{0000001A-666A-4708-8F60-0FF0665F3858}"/>
            </c:ext>
          </c:extLst>
        </c:ser>
        <c:ser>
          <c:idx val="14"/>
          <c:order val="14"/>
          <c:tx>
            <c:strRef>
              <c:f>Mckinsey!$A$9</c:f>
              <c:strCache>
                <c:ptCount val="1"/>
                <c:pt idx="0">
                  <c:v>INGENIERIA INDUSTRIAL</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252335385946787E-3"/>
                  <c:y val="5.690654667998468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66A-4708-8F60-0FF0665F38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Mckinsey!$R$9</c:f>
              <c:numCache>
                <c:formatCode>General</c:formatCode>
                <c:ptCount val="1"/>
                <c:pt idx="0">
                  <c:v>0</c:v>
                </c:pt>
              </c:numCache>
            </c:numRef>
          </c:xVal>
          <c:yVal>
            <c:numRef>
              <c:f>Mckinsey!$AJ$9</c:f>
              <c:numCache>
                <c:formatCode>General</c:formatCode>
                <c:ptCount val="1"/>
                <c:pt idx="0">
                  <c:v>0</c:v>
                </c:pt>
              </c:numCache>
            </c:numRef>
          </c:yVal>
          <c:bubbleSize>
            <c:numRef>
              <c:f>Mckinsey!$J$24</c:f>
              <c:numCache>
                <c:formatCode>General</c:formatCode>
                <c:ptCount val="1"/>
              </c:numCache>
            </c:numRef>
          </c:bubbleSize>
          <c:bubble3D val="0"/>
          <c:extLst>
            <c:ext xmlns:c16="http://schemas.microsoft.com/office/drawing/2014/chart" uri="{C3380CC4-5D6E-409C-BE32-E72D297353CC}">
              <c16:uniqueId val="{0000001C-666A-4708-8F60-0FF0665F3858}"/>
            </c:ext>
          </c:extLst>
        </c:ser>
        <c:dLbls>
          <c:showLegendKey val="0"/>
          <c:showVal val="0"/>
          <c:showCatName val="0"/>
          <c:showSerName val="0"/>
          <c:showPercent val="0"/>
          <c:showBubbleSize val="0"/>
        </c:dLbls>
        <c:bubbleScale val="100"/>
        <c:showNegBubbles val="0"/>
        <c:axId val="87721088"/>
        <c:axId val="87723008"/>
      </c:bubbleChart>
      <c:valAx>
        <c:axId val="87721088"/>
        <c:scaling>
          <c:orientation val="maxMin"/>
          <c:max val="5"/>
          <c:min val="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POSICION COMPETITIVA</a:t>
                </a:r>
              </a:p>
            </c:rich>
          </c:tx>
          <c:layout/>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7723008"/>
        <c:crosses val="autoZero"/>
        <c:crossBetween val="midCat"/>
        <c:majorUnit val="0.1"/>
      </c:valAx>
      <c:valAx>
        <c:axId val="87723008"/>
        <c:scaling>
          <c:orientation val="minMax"/>
          <c:max val="5"/>
          <c:min val="0"/>
        </c:scaling>
        <c:delete val="0"/>
        <c:axPos val="r"/>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Atractivo</a:t>
                </a:r>
              </a:p>
            </c:rich>
          </c:tx>
          <c:layout/>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7721088"/>
        <c:crosses val="autoZero"/>
        <c:crossBetween val="midCat"/>
        <c:majorUnit val="0.1"/>
      </c:valAx>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Matriz Programas UCM</a:t>
            </a:r>
          </a:p>
        </c:rich>
      </c:tx>
      <c:layout>
        <c:manualLayout>
          <c:xMode val="edge"/>
          <c:yMode val="edge"/>
          <c:x val="0.26867151675485007"/>
          <c:y val="0"/>
        </c:manualLayout>
      </c:layout>
      <c:overlay val="1"/>
      <c:spPr>
        <a:noFill/>
        <a:ln>
          <a:noFill/>
        </a:ln>
        <a:effectLst/>
      </c:spPr>
    </c:title>
    <c:autoTitleDeleted val="0"/>
    <c:plotArea>
      <c:layout>
        <c:manualLayout>
          <c:layoutTarget val="inner"/>
          <c:xMode val="edge"/>
          <c:yMode val="edge"/>
          <c:x val="9.668429738092477E-3"/>
          <c:y val="9.293608572810344E-2"/>
          <c:w val="0.70033656630055652"/>
          <c:h val="0.8326195683872849"/>
        </c:manualLayout>
      </c:layout>
      <c:bubbleChart>
        <c:varyColors val="0"/>
        <c:ser>
          <c:idx val="4"/>
          <c:order val="0"/>
          <c:tx>
            <c:v>Ingeniería Ambiental</c:v>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1144650699214105"/>
                  <c:y val="3.0575594781273981E-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s-CO"/>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581-4823-A7FE-08FE1D4FF0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Mckinsey!$R$8</c:f>
              <c:numCache>
                <c:formatCode>General</c:formatCode>
                <c:ptCount val="1"/>
                <c:pt idx="0">
                  <c:v>0</c:v>
                </c:pt>
              </c:numCache>
            </c:numRef>
          </c:xVal>
          <c:yVal>
            <c:numRef>
              <c:f>Mckinsey!$AJ$8</c:f>
              <c:numCache>
                <c:formatCode>General</c:formatCode>
                <c:ptCount val="1"/>
                <c:pt idx="0">
                  <c:v>0</c:v>
                </c:pt>
              </c:numCache>
            </c:numRef>
          </c:yVal>
          <c:bubbleSize>
            <c:numRef>
              <c:f>Mckinsey!$J$23</c:f>
              <c:numCache>
                <c:formatCode>General</c:formatCode>
                <c:ptCount val="1"/>
              </c:numCache>
            </c:numRef>
          </c:bubbleSize>
          <c:bubble3D val="0"/>
          <c:extLst>
            <c:ext xmlns:c16="http://schemas.microsoft.com/office/drawing/2014/chart" uri="{C3380CC4-5D6E-409C-BE32-E72D297353CC}">
              <c16:uniqueId val="{00000001-9581-4823-A7FE-08FE1D4FF070}"/>
            </c:ext>
          </c:extLst>
        </c:ser>
        <c:ser>
          <c:idx val="12"/>
          <c:order val="1"/>
          <c:tx>
            <c:strRef>
              <c:f>Mckinsey!#REF!</c:f>
              <c:strCache>
                <c:ptCount val="1"/>
                <c:pt idx="0">
                  <c:v>#REF!</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Mckinsey!#REF!</c:f>
            </c:numRef>
          </c:xVal>
          <c:yVal>
            <c:numRef>
              <c:f>Mckinsey!#REF!</c:f>
              <c:numCache>
                <c:formatCode>General</c:formatCode>
                <c:ptCount val="1"/>
                <c:pt idx="0">
                  <c:v>1</c:v>
                </c:pt>
              </c:numCache>
            </c:numRef>
          </c:yVal>
          <c:bubbleSize>
            <c:numRef>
              <c:f>Mckinsey!$J$33</c:f>
              <c:numCache>
                <c:formatCode>General</c:formatCode>
                <c:ptCount val="1"/>
              </c:numCache>
            </c:numRef>
          </c:bubbleSize>
          <c:bubble3D val="0"/>
          <c:extLst>
            <c:ext xmlns:c16="http://schemas.microsoft.com/office/drawing/2014/chart" uri="{C3380CC4-5D6E-409C-BE32-E72D297353CC}">
              <c16:uniqueId val="{00000002-9581-4823-A7FE-08FE1D4FF070}"/>
            </c:ext>
          </c:extLst>
        </c:ser>
        <c:ser>
          <c:idx val="13"/>
          <c:order val="2"/>
          <c:tx>
            <c:strRef>
              <c:f>Mckinsey!#REF!</c:f>
              <c:strCache>
                <c:ptCount val="1"/>
                <c:pt idx="0">
                  <c:v>#REF!</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w="25400">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9195662750740784E-2"/>
                  <c:y val="-4.760527475440547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9581-4823-A7FE-08FE1D4FF0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numRef>
              <c:f>Mckinsey!#REF!</c:f>
            </c:numRef>
          </c:xVal>
          <c:yVal>
            <c:numRef>
              <c:f>Mckinsey!#REF!</c:f>
              <c:numCache>
                <c:formatCode>General</c:formatCode>
                <c:ptCount val="1"/>
                <c:pt idx="0">
                  <c:v>1</c:v>
                </c:pt>
              </c:numCache>
            </c:numRef>
          </c:yVal>
          <c:bubbleSize>
            <c:numRef>
              <c:f>Mckinsey!$J$33</c:f>
              <c:numCache>
                <c:formatCode>General</c:formatCode>
                <c:ptCount val="1"/>
              </c:numCache>
            </c:numRef>
          </c:bubbleSize>
          <c:bubble3D val="0"/>
          <c:extLst>
            <c:ext xmlns:c16="http://schemas.microsoft.com/office/drawing/2014/chart" uri="{C3380CC4-5D6E-409C-BE32-E72D297353CC}">
              <c16:uniqueId val="{00000004-9581-4823-A7FE-08FE1D4FF070}"/>
            </c:ext>
          </c:extLst>
        </c:ser>
        <c:dLbls>
          <c:showLegendKey val="0"/>
          <c:showVal val="0"/>
          <c:showCatName val="0"/>
          <c:showSerName val="0"/>
          <c:showPercent val="0"/>
          <c:showBubbleSize val="0"/>
        </c:dLbls>
        <c:bubbleScale val="100"/>
        <c:showNegBubbles val="0"/>
        <c:axId val="89961600"/>
        <c:axId val="89963520"/>
      </c:bubbleChart>
      <c:valAx>
        <c:axId val="89961600"/>
        <c:scaling>
          <c:orientation val="maxMin"/>
          <c:max val="5"/>
          <c:min val="0"/>
        </c:scaling>
        <c:delete val="1"/>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1800" b="1" i="0" u="none" strike="noStrike" kern="1200" cap="all" baseline="0">
                    <a:solidFill>
                      <a:schemeClr val="lt1">
                        <a:lumMod val="75000"/>
                      </a:schemeClr>
                    </a:solidFill>
                    <a:latin typeface="+mn-lt"/>
                    <a:ea typeface="+mn-ea"/>
                    <a:cs typeface="+mn-cs"/>
                  </a:defRPr>
                </a:pPr>
                <a:r>
                  <a:rPr lang="en-US" sz="1800"/>
                  <a:t>POSICION COMPETITIVA</a:t>
                </a:r>
              </a:p>
            </c:rich>
          </c:tx>
          <c:overlay val="0"/>
          <c:spPr>
            <a:noFill/>
            <a:ln>
              <a:noFill/>
            </a:ln>
            <a:effectLst/>
          </c:spPr>
        </c:title>
        <c:numFmt formatCode="General" sourceLinked="1"/>
        <c:majorTickMark val="none"/>
        <c:minorTickMark val="none"/>
        <c:tickLblPos val="nextTo"/>
        <c:crossAx val="89963520"/>
        <c:crosses val="autoZero"/>
        <c:crossBetween val="midCat"/>
        <c:majorUnit val="0.1"/>
      </c:valAx>
      <c:valAx>
        <c:axId val="89963520"/>
        <c:scaling>
          <c:orientation val="minMax"/>
          <c:max val="5"/>
          <c:min val="0"/>
        </c:scaling>
        <c:delete val="1"/>
        <c:axPos val="r"/>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2000" b="1" i="0" u="none" strike="noStrike" kern="1200" cap="all" baseline="0">
                    <a:solidFill>
                      <a:schemeClr val="lt1">
                        <a:lumMod val="75000"/>
                      </a:schemeClr>
                    </a:solidFill>
                    <a:latin typeface="+mn-lt"/>
                    <a:ea typeface="+mn-ea"/>
                    <a:cs typeface="+mn-cs"/>
                  </a:defRPr>
                </a:pPr>
                <a:r>
                  <a:rPr lang="en-US" sz="2000"/>
                  <a:t>Atractivo</a:t>
                </a:r>
              </a:p>
            </c:rich>
          </c:tx>
          <c:overlay val="0"/>
          <c:spPr>
            <a:noFill/>
            <a:ln>
              <a:noFill/>
            </a:ln>
            <a:effectLst/>
          </c:spPr>
        </c:title>
        <c:numFmt formatCode="General" sourceLinked="1"/>
        <c:majorTickMark val="none"/>
        <c:minorTickMark val="none"/>
        <c:tickLblPos val="nextTo"/>
        <c:crossAx val="89961600"/>
        <c:crosses val="autoZero"/>
        <c:crossBetween val="midCat"/>
        <c:majorUnit val="0.1"/>
      </c:valAx>
      <c:spPr>
        <a:noFill/>
        <a:ln>
          <a:solidFill>
            <a:schemeClr val="bg1"/>
          </a:solid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ENFERMERIA</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PESTEL!$P$3:$P$9</c:f>
              <c:strCache>
                <c:ptCount val="7"/>
                <c:pt idx="0">
                  <c:v>POLITICOS</c:v>
                </c:pt>
                <c:pt idx="1">
                  <c:v>ACADEMICOS</c:v>
                </c:pt>
                <c:pt idx="2">
                  <c:v>ECONOMICOS</c:v>
                </c:pt>
                <c:pt idx="3">
                  <c:v>SOCIO - CULTURALES</c:v>
                </c:pt>
                <c:pt idx="4">
                  <c:v>TECNOLOGICOS</c:v>
                </c:pt>
                <c:pt idx="5">
                  <c:v>ECOLOGICOS</c:v>
                </c:pt>
                <c:pt idx="6">
                  <c:v>LEGALES</c:v>
                </c:pt>
              </c:strCache>
            </c:strRef>
          </c:cat>
          <c:val>
            <c:numRef>
              <c:f>PESTEL!$Q$3:$Q$9</c:f>
              <c:numCache>
                <c:formatCode>General</c:formatCode>
                <c:ptCount val="7"/>
                <c:pt idx="0">
                  <c:v>0</c:v>
                </c:pt>
                <c:pt idx="1">
                  <c:v>0</c:v>
                </c:pt>
                <c:pt idx="2">
                  <c:v>0</c:v>
                </c:pt>
                <c:pt idx="3">
                  <c:v>0</c:v>
                </c:pt>
                <c:pt idx="4">
                  <c:v>0</c:v>
                </c:pt>
                <c:pt idx="5">
                  <c:v>0</c:v>
                </c:pt>
                <c:pt idx="6">
                  <c:v>3</c:v>
                </c:pt>
              </c:numCache>
            </c:numRef>
          </c:val>
          <c:extLst>
            <c:ext xmlns:c16="http://schemas.microsoft.com/office/drawing/2014/chart" uri="{C3380CC4-5D6E-409C-BE32-E72D297353CC}">
              <c16:uniqueId val="{00000000-03AD-4355-8F22-D5C7898B6689}"/>
            </c:ext>
          </c:extLst>
        </c:ser>
        <c:dLbls>
          <c:showLegendKey val="0"/>
          <c:showVal val="0"/>
          <c:showCatName val="0"/>
          <c:showSerName val="0"/>
          <c:showPercent val="0"/>
          <c:showBubbleSize val="0"/>
        </c:dLbls>
        <c:gapWidth val="315"/>
        <c:overlap val="-40"/>
        <c:axId val="94511872"/>
        <c:axId val="94513408"/>
      </c:barChart>
      <c:catAx>
        <c:axId val="9451187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513408"/>
        <c:crosses val="autoZero"/>
        <c:auto val="1"/>
        <c:lblAlgn val="ctr"/>
        <c:lblOffset val="100"/>
        <c:noMultiLvlLbl val="0"/>
      </c:catAx>
      <c:valAx>
        <c:axId val="9451340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51187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BACTERIOLOGIA</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PESTEL!$P$14:$P$20</c:f>
              <c:strCache>
                <c:ptCount val="7"/>
                <c:pt idx="0">
                  <c:v>POLITICOS</c:v>
                </c:pt>
                <c:pt idx="1">
                  <c:v>ACADEMICOS</c:v>
                </c:pt>
                <c:pt idx="2">
                  <c:v>ECONOMICOS</c:v>
                </c:pt>
                <c:pt idx="3">
                  <c:v>SOCIO - CULTURALES</c:v>
                </c:pt>
                <c:pt idx="4">
                  <c:v>TECNOLOGICOS</c:v>
                </c:pt>
                <c:pt idx="5">
                  <c:v>ECOLOGICOS</c:v>
                </c:pt>
                <c:pt idx="6">
                  <c:v>LEGALES</c:v>
                </c:pt>
              </c:strCache>
            </c:strRef>
          </c:cat>
          <c:val>
            <c:numRef>
              <c:f>PESTEL!$Q$14:$Q$20</c:f>
              <c:numCache>
                <c:formatCode>General</c:formatCode>
                <c:ptCount val="7"/>
                <c:pt idx="0">
                  <c:v>0</c:v>
                </c:pt>
                <c:pt idx="1">
                  <c:v>0</c:v>
                </c:pt>
                <c:pt idx="2">
                  <c:v>0</c:v>
                </c:pt>
                <c:pt idx="3">
                  <c:v>0</c:v>
                </c:pt>
                <c:pt idx="4">
                  <c:v>0</c:v>
                </c:pt>
                <c:pt idx="5">
                  <c:v>0</c:v>
                </c:pt>
                <c:pt idx="6">
                  <c:v>1</c:v>
                </c:pt>
              </c:numCache>
            </c:numRef>
          </c:val>
          <c:extLst>
            <c:ext xmlns:c16="http://schemas.microsoft.com/office/drawing/2014/chart" uri="{C3380CC4-5D6E-409C-BE32-E72D297353CC}">
              <c16:uniqueId val="{00000000-348A-4416-9D91-DEBCD8E3A392}"/>
            </c:ext>
          </c:extLst>
        </c:ser>
        <c:dLbls>
          <c:showLegendKey val="0"/>
          <c:showVal val="0"/>
          <c:showCatName val="0"/>
          <c:showSerName val="0"/>
          <c:showPercent val="0"/>
          <c:showBubbleSize val="0"/>
        </c:dLbls>
        <c:gapWidth val="315"/>
        <c:overlap val="-40"/>
        <c:axId val="94537984"/>
        <c:axId val="81133568"/>
      </c:barChart>
      <c:catAx>
        <c:axId val="9453798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1133568"/>
        <c:crosses val="autoZero"/>
        <c:auto val="1"/>
        <c:lblAlgn val="ctr"/>
        <c:lblOffset val="100"/>
        <c:noMultiLvlLbl val="0"/>
      </c:catAx>
      <c:valAx>
        <c:axId val="8113356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53798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INGENIERIA AMBIENTAL</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PESTEL!$P$25:$P$31</c:f>
              <c:strCache>
                <c:ptCount val="7"/>
                <c:pt idx="0">
                  <c:v>POLITICOS</c:v>
                </c:pt>
                <c:pt idx="1">
                  <c:v>ACADEMICOS</c:v>
                </c:pt>
                <c:pt idx="2">
                  <c:v>ECONOMICOS</c:v>
                </c:pt>
                <c:pt idx="3">
                  <c:v>SOCIO - CULTURALES</c:v>
                </c:pt>
                <c:pt idx="4">
                  <c:v>TECNOLOGICOS</c:v>
                </c:pt>
                <c:pt idx="5">
                  <c:v>ECOLOGICOS</c:v>
                </c:pt>
                <c:pt idx="6">
                  <c:v>LEGALES</c:v>
                </c:pt>
              </c:strCache>
            </c:strRef>
          </c:cat>
          <c:val>
            <c:numRef>
              <c:f>PESTEL!$Q$25:$Q$31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574-4DAE-978F-558B1AF4F545}"/>
            </c:ext>
          </c:extLst>
        </c:ser>
        <c:dLbls>
          <c:showLegendKey val="0"/>
          <c:showVal val="0"/>
          <c:showCatName val="0"/>
          <c:showSerName val="0"/>
          <c:showPercent val="0"/>
          <c:showBubbleSize val="0"/>
        </c:dLbls>
        <c:gapWidth val="315"/>
        <c:overlap val="-40"/>
        <c:axId val="94558080"/>
        <c:axId val="94559616"/>
      </c:barChart>
      <c:catAx>
        <c:axId val="9455808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559616"/>
        <c:crosses val="autoZero"/>
        <c:auto val="1"/>
        <c:lblAlgn val="ctr"/>
        <c:lblOffset val="100"/>
        <c:noMultiLvlLbl val="0"/>
      </c:catAx>
      <c:valAx>
        <c:axId val="9455961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55808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NIVEL DE IMPACTO  - PESTEL INGENIERIA INDUSTRIAL</a:t>
            </a:r>
          </a:p>
        </c:rich>
      </c:tx>
      <c:overlay val="0"/>
      <c:spPr>
        <a:noFill/>
        <a:ln>
          <a:noFill/>
        </a:ln>
        <a:effectLst/>
      </c:spPr>
    </c:title>
    <c:autoTitleDeleted val="0"/>
    <c:plotArea>
      <c:layout/>
      <c:barChart>
        <c:barDir val="col"/>
        <c:grouping val="clustered"/>
        <c:varyColors val="0"/>
        <c:ser>
          <c:idx val="0"/>
          <c:order val="0"/>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PESTEL!$P$36:$P$42</c:f>
              <c:strCache>
                <c:ptCount val="7"/>
                <c:pt idx="0">
                  <c:v>POLITICOS</c:v>
                </c:pt>
                <c:pt idx="1">
                  <c:v>ACADEMICOS</c:v>
                </c:pt>
                <c:pt idx="2">
                  <c:v>ECONOMICOS</c:v>
                </c:pt>
                <c:pt idx="3">
                  <c:v>SOCIO - CULTURALES</c:v>
                </c:pt>
                <c:pt idx="4">
                  <c:v>TECNOLOGICOS</c:v>
                </c:pt>
                <c:pt idx="5">
                  <c:v>ECOLOGICOS</c:v>
                </c:pt>
                <c:pt idx="6">
                  <c:v>LEGALES</c:v>
                </c:pt>
              </c:strCache>
            </c:strRef>
          </c:cat>
          <c:val>
            <c:numRef>
              <c:f>PESTEL!$Q$36:$Q$42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7E-45F8-99A3-DA6F4435F346}"/>
            </c:ext>
          </c:extLst>
        </c:ser>
        <c:dLbls>
          <c:showLegendKey val="0"/>
          <c:showVal val="0"/>
          <c:showCatName val="0"/>
          <c:showSerName val="0"/>
          <c:showPercent val="0"/>
          <c:showBubbleSize val="0"/>
        </c:dLbls>
        <c:gapWidth val="315"/>
        <c:overlap val="-40"/>
        <c:axId val="94645632"/>
        <c:axId val="94684288"/>
      </c:barChart>
      <c:catAx>
        <c:axId val="9464563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684288"/>
        <c:crosses val="autoZero"/>
        <c:auto val="1"/>
        <c:lblAlgn val="ctr"/>
        <c:lblOffset val="100"/>
        <c:noMultiLvlLbl val="0"/>
      </c:catAx>
      <c:valAx>
        <c:axId val="9468428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64563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DOFA!A1"/><Relationship Id="rId7" Type="http://schemas.openxmlformats.org/officeDocument/2006/relationships/hyperlink" Target="#Estrategias!A1"/><Relationship Id="rId2" Type="http://schemas.openxmlformats.org/officeDocument/2006/relationships/hyperlink" Target="#BCG!A1"/><Relationship Id="rId1" Type="http://schemas.openxmlformats.org/officeDocument/2006/relationships/image" Target="../media/image1.jpeg"/><Relationship Id="rId6" Type="http://schemas.openxmlformats.org/officeDocument/2006/relationships/hyperlink" Target="#'Ciclo de Vida'!A1"/><Relationship Id="rId5" Type="http://schemas.openxmlformats.org/officeDocument/2006/relationships/hyperlink" Target="#PESTEL!A1"/><Relationship Id="rId4" Type="http://schemas.openxmlformats.org/officeDocument/2006/relationships/hyperlink" Target="#Mckinsey!A1"/></Relationships>
</file>

<file path=xl/drawings/_rels/drawing10.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95250</xdr:rowOff>
    </xdr:from>
    <xdr:to>
      <xdr:col>2</xdr:col>
      <xdr:colOff>609600</xdr:colOff>
      <xdr:row>3</xdr:row>
      <xdr:rowOff>182034</xdr:rowOff>
    </xdr:to>
    <xdr:pic>
      <xdr:nvPicPr>
        <xdr:cNvPr id="4" name="2 Imagen" descr="lotipo U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95275"/>
          <a:ext cx="1609725" cy="524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6</xdr:row>
      <xdr:rowOff>9524</xdr:rowOff>
    </xdr:from>
    <xdr:to>
      <xdr:col>2</xdr:col>
      <xdr:colOff>209549</xdr:colOff>
      <xdr:row>10</xdr:row>
      <xdr:rowOff>57150</xdr:rowOff>
    </xdr:to>
    <xdr:sp macro="" textlink="">
      <xdr:nvSpPr>
        <xdr:cNvPr id="2" name="Bisel 1">
          <a:hlinkClick xmlns:r="http://schemas.openxmlformats.org/officeDocument/2006/relationships" r:id="rId2"/>
        </xdr:cNvPr>
        <xdr:cNvSpPr/>
      </xdr:nvSpPr>
      <xdr:spPr>
        <a:xfrm>
          <a:off x="66674" y="1257299"/>
          <a:ext cx="1247775" cy="8096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Matriz BCG</a:t>
          </a:r>
          <a:endParaRPr lang="es-CO" sz="1100"/>
        </a:p>
      </xdr:txBody>
    </xdr:sp>
    <xdr:clientData/>
  </xdr:twoCellAnchor>
  <xdr:twoCellAnchor>
    <xdr:from>
      <xdr:col>3</xdr:col>
      <xdr:colOff>962024</xdr:colOff>
      <xdr:row>6</xdr:row>
      <xdr:rowOff>19049</xdr:rowOff>
    </xdr:from>
    <xdr:to>
      <xdr:col>3</xdr:col>
      <xdr:colOff>2209799</xdr:colOff>
      <xdr:row>10</xdr:row>
      <xdr:rowOff>66675</xdr:rowOff>
    </xdr:to>
    <xdr:sp macro="" textlink="">
      <xdr:nvSpPr>
        <xdr:cNvPr id="6" name="Bisel 5">
          <a:hlinkClick xmlns:r="http://schemas.openxmlformats.org/officeDocument/2006/relationships" r:id="rId3"/>
        </xdr:cNvPr>
        <xdr:cNvSpPr/>
      </xdr:nvSpPr>
      <xdr:spPr>
        <a:xfrm>
          <a:off x="2962274" y="1266824"/>
          <a:ext cx="1247775" cy="8096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Matriz DOFA</a:t>
          </a:r>
          <a:endParaRPr lang="es-CO" sz="1100"/>
        </a:p>
      </xdr:txBody>
    </xdr:sp>
    <xdr:clientData/>
  </xdr:twoCellAnchor>
  <xdr:twoCellAnchor>
    <xdr:from>
      <xdr:col>3</xdr:col>
      <xdr:colOff>990600</xdr:colOff>
      <xdr:row>12</xdr:row>
      <xdr:rowOff>28575</xdr:rowOff>
    </xdr:from>
    <xdr:to>
      <xdr:col>3</xdr:col>
      <xdr:colOff>2238375</xdr:colOff>
      <xdr:row>16</xdr:row>
      <xdr:rowOff>76201</xdr:rowOff>
    </xdr:to>
    <xdr:sp macro="" textlink="">
      <xdr:nvSpPr>
        <xdr:cNvPr id="7" name="Bisel 6">
          <a:hlinkClick xmlns:r="http://schemas.openxmlformats.org/officeDocument/2006/relationships" r:id="rId4"/>
        </xdr:cNvPr>
        <xdr:cNvSpPr/>
      </xdr:nvSpPr>
      <xdr:spPr>
        <a:xfrm>
          <a:off x="2990850" y="2419350"/>
          <a:ext cx="1247775" cy="8096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Matriz McKINSEY</a:t>
          </a:r>
          <a:endParaRPr lang="es-CO" sz="1100"/>
        </a:p>
      </xdr:txBody>
    </xdr:sp>
    <xdr:clientData/>
  </xdr:twoCellAnchor>
  <xdr:twoCellAnchor>
    <xdr:from>
      <xdr:col>4</xdr:col>
      <xdr:colOff>847725</xdr:colOff>
      <xdr:row>6</xdr:row>
      <xdr:rowOff>19050</xdr:rowOff>
    </xdr:from>
    <xdr:to>
      <xdr:col>5</xdr:col>
      <xdr:colOff>1000125</xdr:colOff>
      <xdr:row>10</xdr:row>
      <xdr:rowOff>66676</xdr:rowOff>
    </xdr:to>
    <xdr:sp macro="" textlink="">
      <xdr:nvSpPr>
        <xdr:cNvPr id="8" name="Bisel 7">
          <a:hlinkClick xmlns:r="http://schemas.openxmlformats.org/officeDocument/2006/relationships" r:id="rId5"/>
        </xdr:cNvPr>
        <xdr:cNvSpPr/>
      </xdr:nvSpPr>
      <xdr:spPr>
        <a:xfrm>
          <a:off x="5572125" y="1266825"/>
          <a:ext cx="1247775" cy="8096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Matriz PESTEL</a:t>
          </a:r>
          <a:endParaRPr lang="es-CO" sz="1100"/>
        </a:p>
      </xdr:txBody>
    </xdr:sp>
    <xdr:clientData/>
  </xdr:twoCellAnchor>
  <xdr:twoCellAnchor>
    <xdr:from>
      <xdr:col>4</xdr:col>
      <xdr:colOff>933450</xdr:colOff>
      <xdr:row>12</xdr:row>
      <xdr:rowOff>9525</xdr:rowOff>
    </xdr:from>
    <xdr:to>
      <xdr:col>5</xdr:col>
      <xdr:colOff>1162050</xdr:colOff>
      <xdr:row>16</xdr:row>
      <xdr:rowOff>57151</xdr:rowOff>
    </xdr:to>
    <xdr:sp macro="" textlink="">
      <xdr:nvSpPr>
        <xdr:cNvPr id="9" name="Bisel 8">
          <a:hlinkClick xmlns:r="http://schemas.openxmlformats.org/officeDocument/2006/relationships" r:id="rId6"/>
        </xdr:cNvPr>
        <xdr:cNvSpPr/>
      </xdr:nvSpPr>
      <xdr:spPr>
        <a:xfrm>
          <a:off x="5657850" y="2400300"/>
          <a:ext cx="1323975" cy="8096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Matriz </a:t>
          </a:r>
          <a:r>
            <a:rPr lang="es-CO" sz="1200"/>
            <a:t>CICLO</a:t>
          </a:r>
          <a:r>
            <a:rPr lang="es-CO" sz="1200" baseline="0"/>
            <a:t> DE VIDA</a:t>
          </a:r>
          <a:endParaRPr lang="es-CO" sz="1000"/>
        </a:p>
      </xdr:txBody>
    </xdr:sp>
    <xdr:clientData/>
  </xdr:twoCellAnchor>
  <xdr:twoCellAnchor>
    <xdr:from>
      <xdr:col>0</xdr:col>
      <xdr:colOff>190499</xdr:colOff>
      <xdr:row>12</xdr:row>
      <xdr:rowOff>142874</xdr:rowOff>
    </xdr:from>
    <xdr:to>
      <xdr:col>2</xdr:col>
      <xdr:colOff>409575</xdr:colOff>
      <xdr:row>17</xdr:row>
      <xdr:rowOff>0</xdr:rowOff>
    </xdr:to>
    <xdr:sp macro="" textlink="">
      <xdr:nvSpPr>
        <xdr:cNvPr id="10" name="Bisel 1">
          <a:hlinkClick xmlns:r="http://schemas.openxmlformats.org/officeDocument/2006/relationships" r:id="rId7"/>
        </xdr:cNvPr>
        <xdr:cNvSpPr/>
      </xdr:nvSpPr>
      <xdr:spPr>
        <a:xfrm>
          <a:off x="190499" y="2533649"/>
          <a:ext cx="1323976" cy="8096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a:t>Estrategias</a:t>
          </a:r>
          <a:endParaRPr lang="es-CO"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xdr:colOff>
      <xdr:row>0</xdr:row>
      <xdr:rowOff>26367</xdr:rowOff>
    </xdr:from>
    <xdr:to>
      <xdr:col>11</xdr:col>
      <xdr:colOff>523875</xdr:colOff>
      <xdr:row>19</xdr:row>
      <xdr:rowOff>4002</xdr:rowOff>
    </xdr:to>
    <xdr:sp macro="" textlink="">
      <xdr:nvSpPr>
        <xdr:cNvPr id="3" name="Forma libre 2"/>
        <xdr:cNvSpPr/>
      </xdr:nvSpPr>
      <xdr:spPr>
        <a:xfrm>
          <a:off x="561975" y="26367"/>
          <a:ext cx="7362825" cy="3597135"/>
        </a:xfrm>
        <a:custGeom>
          <a:avLst/>
          <a:gdLst>
            <a:gd name="connsiteX0" fmla="*/ 0 w 5657850"/>
            <a:gd name="connsiteY0" fmla="*/ 2348224 h 2348224"/>
            <a:gd name="connsiteX1" fmla="*/ 1104900 w 5657850"/>
            <a:gd name="connsiteY1" fmla="*/ 109849 h 2348224"/>
            <a:gd name="connsiteX2" fmla="*/ 2828925 w 5657850"/>
            <a:gd name="connsiteY2" fmla="*/ 509899 h 2348224"/>
            <a:gd name="connsiteX3" fmla="*/ 4619625 w 5657850"/>
            <a:gd name="connsiteY3" fmla="*/ 1948174 h 2348224"/>
            <a:gd name="connsiteX4" fmla="*/ 5410200 w 5657850"/>
            <a:gd name="connsiteY4" fmla="*/ 2272024 h 2348224"/>
            <a:gd name="connsiteX5" fmla="*/ 5657850 w 5657850"/>
            <a:gd name="connsiteY5" fmla="*/ 2319649 h 2348224"/>
            <a:gd name="connsiteX0" fmla="*/ 0 w 5657850"/>
            <a:gd name="connsiteY0" fmla="*/ 2465063 h 2465063"/>
            <a:gd name="connsiteX1" fmla="*/ 1104900 w 5657850"/>
            <a:gd name="connsiteY1" fmla="*/ 226688 h 2465063"/>
            <a:gd name="connsiteX2" fmla="*/ 3105150 w 5657850"/>
            <a:gd name="connsiteY2" fmla="*/ 283838 h 2465063"/>
            <a:gd name="connsiteX3" fmla="*/ 4619625 w 5657850"/>
            <a:gd name="connsiteY3" fmla="*/ 2065013 h 2465063"/>
            <a:gd name="connsiteX4" fmla="*/ 5410200 w 5657850"/>
            <a:gd name="connsiteY4" fmla="*/ 2388863 h 2465063"/>
            <a:gd name="connsiteX5" fmla="*/ 5657850 w 5657850"/>
            <a:gd name="connsiteY5" fmla="*/ 2436488 h 2465063"/>
            <a:gd name="connsiteX0" fmla="*/ 0 w 5657850"/>
            <a:gd name="connsiteY0" fmla="*/ 2445826 h 2445826"/>
            <a:gd name="connsiteX1" fmla="*/ 1104900 w 5657850"/>
            <a:gd name="connsiteY1" fmla="*/ 207451 h 2445826"/>
            <a:gd name="connsiteX2" fmla="*/ 3105150 w 5657850"/>
            <a:gd name="connsiteY2" fmla="*/ 264601 h 2445826"/>
            <a:gd name="connsiteX3" fmla="*/ 4791075 w 5657850"/>
            <a:gd name="connsiteY3" fmla="*/ 1674301 h 2445826"/>
            <a:gd name="connsiteX4" fmla="*/ 5410200 w 5657850"/>
            <a:gd name="connsiteY4" fmla="*/ 2369626 h 2445826"/>
            <a:gd name="connsiteX5" fmla="*/ 5657850 w 5657850"/>
            <a:gd name="connsiteY5" fmla="*/ 2417251 h 2445826"/>
            <a:gd name="connsiteX0" fmla="*/ 0 w 5657850"/>
            <a:gd name="connsiteY0" fmla="*/ 2445826 h 2445826"/>
            <a:gd name="connsiteX1" fmla="*/ 1104900 w 5657850"/>
            <a:gd name="connsiteY1" fmla="*/ 207451 h 2445826"/>
            <a:gd name="connsiteX2" fmla="*/ 3105150 w 5657850"/>
            <a:gd name="connsiteY2" fmla="*/ 264601 h 2445826"/>
            <a:gd name="connsiteX3" fmla="*/ 4791075 w 5657850"/>
            <a:gd name="connsiteY3" fmla="*/ 1674301 h 2445826"/>
            <a:gd name="connsiteX4" fmla="*/ 5467350 w 5657850"/>
            <a:gd name="connsiteY4" fmla="*/ 2293426 h 2445826"/>
            <a:gd name="connsiteX5" fmla="*/ 5657850 w 5657850"/>
            <a:gd name="connsiteY5" fmla="*/ 2417251 h 2445826"/>
            <a:gd name="connsiteX0" fmla="*/ 0 w 5657850"/>
            <a:gd name="connsiteY0" fmla="*/ 2340941 h 2340941"/>
            <a:gd name="connsiteX1" fmla="*/ 800100 w 5657850"/>
            <a:gd name="connsiteY1" fmla="*/ 788366 h 2340941"/>
            <a:gd name="connsiteX2" fmla="*/ 1104900 w 5657850"/>
            <a:gd name="connsiteY2" fmla="*/ 102566 h 2340941"/>
            <a:gd name="connsiteX3" fmla="*/ 3105150 w 5657850"/>
            <a:gd name="connsiteY3" fmla="*/ 159716 h 2340941"/>
            <a:gd name="connsiteX4" fmla="*/ 4791075 w 5657850"/>
            <a:gd name="connsiteY4" fmla="*/ 1569416 h 2340941"/>
            <a:gd name="connsiteX5" fmla="*/ 5467350 w 5657850"/>
            <a:gd name="connsiteY5" fmla="*/ 2188541 h 2340941"/>
            <a:gd name="connsiteX6" fmla="*/ 5657850 w 5657850"/>
            <a:gd name="connsiteY6" fmla="*/ 2312366 h 2340941"/>
            <a:gd name="connsiteX0" fmla="*/ 0 w 5657850"/>
            <a:gd name="connsiteY0" fmla="*/ 2626858 h 2626858"/>
            <a:gd name="connsiteX1" fmla="*/ 800100 w 5657850"/>
            <a:gd name="connsiteY1" fmla="*/ 1074283 h 2626858"/>
            <a:gd name="connsiteX2" fmla="*/ 1819275 w 5657850"/>
            <a:gd name="connsiteY2" fmla="*/ 26533 h 2626858"/>
            <a:gd name="connsiteX3" fmla="*/ 3105150 w 5657850"/>
            <a:gd name="connsiteY3" fmla="*/ 445633 h 2626858"/>
            <a:gd name="connsiteX4" fmla="*/ 4791075 w 5657850"/>
            <a:gd name="connsiteY4" fmla="*/ 1855333 h 2626858"/>
            <a:gd name="connsiteX5" fmla="*/ 5467350 w 5657850"/>
            <a:gd name="connsiteY5" fmla="*/ 2474458 h 2626858"/>
            <a:gd name="connsiteX6" fmla="*/ 5657850 w 5657850"/>
            <a:gd name="connsiteY6" fmla="*/ 2598283 h 2626858"/>
            <a:gd name="connsiteX0" fmla="*/ 0 w 5657850"/>
            <a:gd name="connsiteY0" fmla="*/ 2732036 h 2732036"/>
            <a:gd name="connsiteX1" fmla="*/ 800100 w 5657850"/>
            <a:gd name="connsiteY1" fmla="*/ 1179461 h 2732036"/>
            <a:gd name="connsiteX2" fmla="*/ 1819275 w 5657850"/>
            <a:gd name="connsiteY2" fmla="*/ 131711 h 2732036"/>
            <a:gd name="connsiteX3" fmla="*/ 3533775 w 5657850"/>
            <a:gd name="connsiteY3" fmla="*/ 217436 h 2732036"/>
            <a:gd name="connsiteX4" fmla="*/ 4791075 w 5657850"/>
            <a:gd name="connsiteY4" fmla="*/ 1960511 h 2732036"/>
            <a:gd name="connsiteX5" fmla="*/ 5467350 w 5657850"/>
            <a:gd name="connsiteY5" fmla="*/ 2579636 h 2732036"/>
            <a:gd name="connsiteX6" fmla="*/ 5657850 w 5657850"/>
            <a:gd name="connsiteY6" fmla="*/ 2703461 h 2732036"/>
            <a:gd name="connsiteX0" fmla="*/ 0 w 5657850"/>
            <a:gd name="connsiteY0" fmla="*/ 2704379 h 2704379"/>
            <a:gd name="connsiteX1" fmla="*/ 800100 w 5657850"/>
            <a:gd name="connsiteY1" fmla="*/ 1151804 h 2704379"/>
            <a:gd name="connsiteX2" fmla="*/ 1819275 w 5657850"/>
            <a:gd name="connsiteY2" fmla="*/ 104054 h 2704379"/>
            <a:gd name="connsiteX3" fmla="*/ 3533775 w 5657850"/>
            <a:gd name="connsiteY3" fmla="*/ 189779 h 2704379"/>
            <a:gd name="connsiteX4" fmla="*/ 5048250 w 5657850"/>
            <a:gd name="connsiteY4" fmla="*/ 1447079 h 2704379"/>
            <a:gd name="connsiteX5" fmla="*/ 5467350 w 5657850"/>
            <a:gd name="connsiteY5" fmla="*/ 2551979 h 2704379"/>
            <a:gd name="connsiteX6" fmla="*/ 5657850 w 5657850"/>
            <a:gd name="connsiteY6" fmla="*/ 2675804 h 2704379"/>
            <a:gd name="connsiteX0" fmla="*/ 0 w 5840845"/>
            <a:gd name="connsiteY0" fmla="*/ 2704379 h 2704379"/>
            <a:gd name="connsiteX1" fmla="*/ 800100 w 5840845"/>
            <a:gd name="connsiteY1" fmla="*/ 1151804 h 2704379"/>
            <a:gd name="connsiteX2" fmla="*/ 1819275 w 5840845"/>
            <a:gd name="connsiteY2" fmla="*/ 104054 h 2704379"/>
            <a:gd name="connsiteX3" fmla="*/ 3533775 w 5840845"/>
            <a:gd name="connsiteY3" fmla="*/ 189779 h 2704379"/>
            <a:gd name="connsiteX4" fmla="*/ 5048250 w 5840845"/>
            <a:gd name="connsiteY4" fmla="*/ 1447079 h 2704379"/>
            <a:gd name="connsiteX5" fmla="*/ 5819775 w 5840845"/>
            <a:gd name="connsiteY5" fmla="*/ 2151929 h 2704379"/>
            <a:gd name="connsiteX6" fmla="*/ 5657850 w 5840845"/>
            <a:gd name="connsiteY6" fmla="*/ 2675804 h 2704379"/>
            <a:gd name="connsiteX0" fmla="*/ 0 w 6562725"/>
            <a:gd name="connsiteY0" fmla="*/ 2704379 h 2704379"/>
            <a:gd name="connsiteX1" fmla="*/ 800100 w 6562725"/>
            <a:gd name="connsiteY1" fmla="*/ 1151804 h 2704379"/>
            <a:gd name="connsiteX2" fmla="*/ 1819275 w 6562725"/>
            <a:gd name="connsiteY2" fmla="*/ 104054 h 2704379"/>
            <a:gd name="connsiteX3" fmla="*/ 3533775 w 6562725"/>
            <a:gd name="connsiteY3" fmla="*/ 189779 h 2704379"/>
            <a:gd name="connsiteX4" fmla="*/ 5048250 w 6562725"/>
            <a:gd name="connsiteY4" fmla="*/ 1447079 h 2704379"/>
            <a:gd name="connsiteX5" fmla="*/ 5819775 w 6562725"/>
            <a:gd name="connsiteY5" fmla="*/ 2151929 h 2704379"/>
            <a:gd name="connsiteX6" fmla="*/ 6562725 w 6562725"/>
            <a:gd name="connsiteY6" fmla="*/ 2561504 h 2704379"/>
            <a:gd name="connsiteX0" fmla="*/ 0 w 6562725"/>
            <a:gd name="connsiteY0" fmla="*/ 2704379 h 2741993"/>
            <a:gd name="connsiteX1" fmla="*/ 152400 w 6562725"/>
            <a:gd name="connsiteY1" fmla="*/ 2599604 h 2741993"/>
            <a:gd name="connsiteX2" fmla="*/ 800100 w 6562725"/>
            <a:gd name="connsiteY2" fmla="*/ 1151804 h 2741993"/>
            <a:gd name="connsiteX3" fmla="*/ 1819275 w 6562725"/>
            <a:gd name="connsiteY3" fmla="*/ 104054 h 2741993"/>
            <a:gd name="connsiteX4" fmla="*/ 3533775 w 6562725"/>
            <a:gd name="connsiteY4" fmla="*/ 189779 h 2741993"/>
            <a:gd name="connsiteX5" fmla="*/ 5048250 w 6562725"/>
            <a:gd name="connsiteY5" fmla="*/ 1447079 h 2741993"/>
            <a:gd name="connsiteX6" fmla="*/ 5819775 w 6562725"/>
            <a:gd name="connsiteY6" fmla="*/ 2151929 h 2741993"/>
            <a:gd name="connsiteX7" fmla="*/ 6562725 w 6562725"/>
            <a:gd name="connsiteY7" fmla="*/ 2561504 h 2741993"/>
            <a:gd name="connsiteX0" fmla="*/ 88029 w 6650754"/>
            <a:gd name="connsiteY0" fmla="*/ 2704379 h 2704379"/>
            <a:gd name="connsiteX1" fmla="*/ 240429 w 6650754"/>
            <a:gd name="connsiteY1" fmla="*/ 2599604 h 2704379"/>
            <a:gd name="connsiteX2" fmla="*/ 888129 w 6650754"/>
            <a:gd name="connsiteY2" fmla="*/ 1151804 h 2704379"/>
            <a:gd name="connsiteX3" fmla="*/ 1907304 w 6650754"/>
            <a:gd name="connsiteY3" fmla="*/ 104054 h 2704379"/>
            <a:gd name="connsiteX4" fmla="*/ 3621804 w 6650754"/>
            <a:gd name="connsiteY4" fmla="*/ 189779 h 2704379"/>
            <a:gd name="connsiteX5" fmla="*/ 5136279 w 6650754"/>
            <a:gd name="connsiteY5" fmla="*/ 1447079 h 2704379"/>
            <a:gd name="connsiteX6" fmla="*/ 5907804 w 6650754"/>
            <a:gd name="connsiteY6" fmla="*/ 2151929 h 2704379"/>
            <a:gd name="connsiteX7" fmla="*/ 6650754 w 6650754"/>
            <a:gd name="connsiteY7" fmla="*/ 2561504 h 2704379"/>
            <a:gd name="connsiteX0" fmla="*/ 88029 w 6650754"/>
            <a:gd name="connsiteY0" fmla="*/ 2704379 h 2704379"/>
            <a:gd name="connsiteX1" fmla="*/ 240429 w 6650754"/>
            <a:gd name="connsiteY1" fmla="*/ 2513879 h 2704379"/>
            <a:gd name="connsiteX2" fmla="*/ 888129 w 6650754"/>
            <a:gd name="connsiteY2" fmla="*/ 1151804 h 2704379"/>
            <a:gd name="connsiteX3" fmla="*/ 1907304 w 6650754"/>
            <a:gd name="connsiteY3" fmla="*/ 104054 h 2704379"/>
            <a:gd name="connsiteX4" fmla="*/ 3621804 w 6650754"/>
            <a:gd name="connsiteY4" fmla="*/ 189779 h 2704379"/>
            <a:gd name="connsiteX5" fmla="*/ 5136279 w 6650754"/>
            <a:gd name="connsiteY5" fmla="*/ 1447079 h 2704379"/>
            <a:gd name="connsiteX6" fmla="*/ 5907804 w 6650754"/>
            <a:gd name="connsiteY6" fmla="*/ 2151929 h 2704379"/>
            <a:gd name="connsiteX7" fmla="*/ 6650754 w 6650754"/>
            <a:gd name="connsiteY7" fmla="*/ 2561504 h 2704379"/>
            <a:gd name="connsiteX0" fmla="*/ 0 w 6953250"/>
            <a:gd name="connsiteY0" fmla="*/ 2656754 h 2656754"/>
            <a:gd name="connsiteX1" fmla="*/ 542925 w 6953250"/>
            <a:gd name="connsiteY1" fmla="*/ 2513879 h 2656754"/>
            <a:gd name="connsiteX2" fmla="*/ 1190625 w 6953250"/>
            <a:gd name="connsiteY2" fmla="*/ 1151804 h 2656754"/>
            <a:gd name="connsiteX3" fmla="*/ 2209800 w 6953250"/>
            <a:gd name="connsiteY3" fmla="*/ 104054 h 2656754"/>
            <a:gd name="connsiteX4" fmla="*/ 3924300 w 6953250"/>
            <a:gd name="connsiteY4" fmla="*/ 189779 h 2656754"/>
            <a:gd name="connsiteX5" fmla="*/ 5438775 w 6953250"/>
            <a:gd name="connsiteY5" fmla="*/ 1447079 h 2656754"/>
            <a:gd name="connsiteX6" fmla="*/ 6210300 w 6953250"/>
            <a:gd name="connsiteY6" fmla="*/ 2151929 h 2656754"/>
            <a:gd name="connsiteX7" fmla="*/ 6953250 w 6953250"/>
            <a:gd name="connsiteY7" fmla="*/ 2561504 h 2656754"/>
            <a:gd name="connsiteX0" fmla="*/ 0 w 6953250"/>
            <a:gd name="connsiteY0" fmla="*/ 2656754 h 2656754"/>
            <a:gd name="connsiteX1" fmla="*/ 428625 w 6953250"/>
            <a:gd name="connsiteY1" fmla="*/ 2399579 h 2656754"/>
            <a:gd name="connsiteX2" fmla="*/ 1190625 w 6953250"/>
            <a:gd name="connsiteY2" fmla="*/ 1151804 h 2656754"/>
            <a:gd name="connsiteX3" fmla="*/ 2209800 w 6953250"/>
            <a:gd name="connsiteY3" fmla="*/ 104054 h 2656754"/>
            <a:gd name="connsiteX4" fmla="*/ 3924300 w 6953250"/>
            <a:gd name="connsiteY4" fmla="*/ 189779 h 2656754"/>
            <a:gd name="connsiteX5" fmla="*/ 5438775 w 6953250"/>
            <a:gd name="connsiteY5" fmla="*/ 1447079 h 2656754"/>
            <a:gd name="connsiteX6" fmla="*/ 6210300 w 6953250"/>
            <a:gd name="connsiteY6" fmla="*/ 2151929 h 2656754"/>
            <a:gd name="connsiteX7" fmla="*/ 6953250 w 6953250"/>
            <a:gd name="connsiteY7" fmla="*/ 2561504 h 2656754"/>
            <a:gd name="connsiteX0" fmla="*/ 0 w 6953250"/>
            <a:gd name="connsiteY0" fmla="*/ 2656754 h 2658317"/>
            <a:gd name="connsiteX1" fmla="*/ 428625 w 6953250"/>
            <a:gd name="connsiteY1" fmla="*/ 2399579 h 2658317"/>
            <a:gd name="connsiteX2" fmla="*/ 1190625 w 6953250"/>
            <a:gd name="connsiteY2" fmla="*/ 1151804 h 2658317"/>
            <a:gd name="connsiteX3" fmla="*/ 2209800 w 6953250"/>
            <a:gd name="connsiteY3" fmla="*/ 104054 h 2658317"/>
            <a:gd name="connsiteX4" fmla="*/ 3924300 w 6953250"/>
            <a:gd name="connsiteY4" fmla="*/ 189779 h 2658317"/>
            <a:gd name="connsiteX5" fmla="*/ 5438775 w 6953250"/>
            <a:gd name="connsiteY5" fmla="*/ 1447079 h 2658317"/>
            <a:gd name="connsiteX6" fmla="*/ 6210300 w 6953250"/>
            <a:gd name="connsiteY6" fmla="*/ 2151929 h 2658317"/>
            <a:gd name="connsiteX7" fmla="*/ 6953250 w 6953250"/>
            <a:gd name="connsiteY7" fmla="*/ 2561504 h 2658317"/>
            <a:gd name="connsiteX0" fmla="*/ 0 w 6953250"/>
            <a:gd name="connsiteY0" fmla="*/ 2656754 h 2656754"/>
            <a:gd name="connsiteX1" fmla="*/ 1104900 w 6953250"/>
            <a:gd name="connsiteY1" fmla="*/ 2151929 h 2656754"/>
            <a:gd name="connsiteX2" fmla="*/ 1190625 w 6953250"/>
            <a:gd name="connsiteY2" fmla="*/ 1151804 h 2656754"/>
            <a:gd name="connsiteX3" fmla="*/ 2209800 w 6953250"/>
            <a:gd name="connsiteY3" fmla="*/ 104054 h 2656754"/>
            <a:gd name="connsiteX4" fmla="*/ 3924300 w 6953250"/>
            <a:gd name="connsiteY4" fmla="*/ 189779 h 2656754"/>
            <a:gd name="connsiteX5" fmla="*/ 5438775 w 6953250"/>
            <a:gd name="connsiteY5" fmla="*/ 1447079 h 2656754"/>
            <a:gd name="connsiteX6" fmla="*/ 6210300 w 6953250"/>
            <a:gd name="connsiteY6" fmla="*/ 2151929 h 2656754"/>
            <a:gd name="connsiteX7" fmla="*/ 6953250 w 6953250"/>
            <a:gd name="connsiteY7" fmla="*/ 2561504 h 2656754"/>
            <a:gd name="connsiteX0" fmla="*/ 0 w 6953250"/>
            <a:gd name="connsiteY0" fmla="*/ 2647742 h 2647742"/>
            <a:gd name="connsiteX1" fmla="*/ 1104900 w 6953250"/>
            <a:gd name="connsiteY1" fmla="*/ 2142917 h 2647742"/>
            <a:gd name="connsiteX2" fmla="*/ 2000250 w 6953250"/>
            <a:gd name="connsiteY2" fmla="*/ 218867 h 2647742"/>
            <a:gd name="connsiteX3" fmla="*/ 2209800 w 6953250"/>
            <a:gd name="connsiteY3" fmla="*/ 95042 h 2647742"/>
            <a:gd name="connsiteX4" fmla="*/ 3924300 w 6953250"/>
            <a:gd name="connsiteY4" fmla="*/ 180767 h 2647742"/>
            <a:gd name="connsiteX5" fmla="*/ 5438775 w 6953250"/>
            <a:gd name="connsiteY5" fmla="*/ 1438067 h 2647742"/>
            <a:gd name="connsiteX6" fmla="*/ 6210300 w 6953250"/>
            <a:gd name="connsiteY6" fmla="*/ 2142917 h 2647742"/>
            <a:gd name="connsiteX7" fmla="*/ 6953250 w 6953250"/>
            <a:gd name="connsiteY7" fmla="*/ 2552492 h 2647742"/>
            <a:gd name="connsiteX0" fmla="*/ 0 w 6953250"/>
            <a:gd name="connsiteY0" fmla="*/ 3010018 h 3010018"/>
            <a:gd name="connsiteX1" fmla="*/ 1104900 w 6953250"/>
            <a:gd name="connsiteY1" fmla="*/ 2505193 h 3010018"/>
            <a:gd name="connsiteX2" fmla="*/ 2000250 w 6953250"/>
            <a:gd name="connsiteY2" fmla="*/ 581143 h 3010018"/>
            <a:gd name="connsiteX3" fmla="*/ 3057525 w 6953250"/>
            <a:gd name="connsiteY3" fmla="*/ 118 h 3010018"/>
            <a:gd name="connsiteX4" fmla="*/ 3924300 w 6953250"/>
            <a:gd name="connsiteY4" fmla="*/ 543043 h 3010018"/>
            <a:gd name="connsiteX5" fmla="*/ 5438775 w 6953250"/>
            <a:gd name="connsiteY5" fmla="*/ 1800343 h 3010018"/>
            <a:gd name="connsiteX6" fmla="*/ 6210300 w 6953250"/>
            <a:gd name="connsiteY6" fmla="*/ 2505193 h 3010018"/>
            <a:gd name="connsiteX7" fmla="*/ 6953250 w 6953250"/>
            <a:gd name="connsiteY7" fmla="*/ 2914768 h 3010018"/>
            <a:gd name="connsiteX0" fmla="*/ 0 w 6953250"/>
            <a:gd name="connsiteY0" fmla="*/ 3065600 h 3065600"/>
            <a:gd name="connsiteX1" fmla="*/ 1104900 w 6953250"/>
            <a:gd name="connsiteY1" fmla="*/ 2560775 h 3065600"/>
            <a:gd name="connsiteX2" fmla="*/ 2000250 w 6953250"/>
            <a:gd name="connsiteY2" fmla="*/ 636725 h 3065600"/>
            <a:gd name="connsiteX3" fmla="*/ 3057525 w 6953250"/>
            <a:gd name="connsiteY3" fmla="*/ 55700 h 3065600"/>
            <a:gd name="connsiteX4" fmla="*/ 3924300 w 6953250"/>
            <a:gd name="connsiteY4" fmla="*/ 227150 h 3065600"/>
            <a:gd name="connsiteX5" fmla="*/ 5438775 w 6953250"/>
            <a:gd name="connsiteY5" fmla="*/ 1855925 h 3065600"/>
            <a:gd name="connsiteX6" fmla="*/ 6210300 w 6953250"/>
            <a:gd name="connsiteY6" fmla="*/ 2560775 h 3065600"/>
            <a:gd name="connsiteX7" fmla="*/ 6953250 w 6953250"/>
            <a:gd name="connsiteY7" fmla="*/ 2970350 h 3065600"/>
            <a:gd name="connsiteX0" fmla="*/ 0 w 6953250"/>
            <a:gd name="connsiteY0" fmla="*/ 3073120 h 3073120"/>
            <a:gd name="connsiteX1" fmla="*/ 1104900 w 6953250"/>
            <a:gd name="connsiteY1" fmla="*/ 2568295 h 3073120"/>
            <a:gd name="connsiteX2" fmla="*/ 2000250 w 6953250"/>
            <a:gd name="connsiteY2" fmla="*/ 644245 h 3073120"/>
            <a:gd name="connsiteX3" fmla="*/ 3057525 w 6953250"/>
            <a:gd name="connsiteY3" fmla="*/ 63220 h 3073120"/>
            <a:gd name="connsiteX4" fmla="*/ 3924300 w 6953250"/>
            <a:gd name="connsiteY4" fmla="*/ 234670 h 3073120"/>
            <a:gd name="connsiteX5" fmla="*/ 5000625 w 6953250"/>
            <a:gd name="connsiteY5" fmla="*/ 2006320 h 3073120"/>
            <a:gd name="connsiteX6" fmla="*/ 6210300 w 6953250"/>
            <a:gd name="connsiteY6" fmla="*/ 2568295 h 3073120"/>
            <a:gd name="connsiteX7" fmla="*/ 6953250 w 6953250"/>
            <a:gd name="connsiteY7" fmla="*/ 2977870 h 3073120"/>
            <a:gd name="connsiteX0" fmla="*/ 0 w 6953250"/>
            <a:gd name="connsiteY0" fmla="*/ 3073120 h 3073120"/>
            <a:gd name="connsiteX1" fmla="*/ 1104900 w 6953250"/>
            <a:gd name="connsiteY1" fmla="*/ 2568295 h 3073120"/>
            <a:gd name="connsiteX2" fmla="*/ 2000250 w 6953250"/>
            <a:gd name="connsiteY2" fmla="*/ 644245 h 3073120"/>
            <a:gd name="connsiteX3" fmla="*/ 3057525 w 6953250"/>
            <a:gd name="connsiteY3" fmla="*/ 63220 h 3073120"/>
            <a:gd name="connsiteX4" fmla="*/ 3924300 w 6953250"/>
            <a:gd name="connsiteY4" fmla="*/ 234670 h 3073120"/>
            <a:gd name="connsiteX5" fmla="*/ 5000625 w 6953250"/>
            <a:gd name="connsiteY5" fmla="*/ 2006320 h 3073120"/>
            <a:gd name="connsiteX6" fmla="*/ 5543550 w 6953250"/>
            <a:gd name="connsiteY6" fmla="*/ 2834995 h 3073120"/>
            <a:gd name="connsiteX7" fmla="*/ 6953250 w 6953250"/>
            <a:gd name="connsiteY7" fmla="*/ 2977870 h 3073120"/>
            <a:gd name="connsiteX0" fmla="*/ 0 w 6010275"/>
            <a:gd name="connsiteY0" fmla="*/ 3073120 h 3339949"/>
            <a:gd name="connsiteX1" fmla="*/ 1104900 w 6010275"/>
            <a:gd name="connsiteY1" fmla="*/ 2568295 h 3339949"/>
            <a:gd name="connsiteX2" fmla="*/ 2000250 w 6010275"/>
            <a:gd name="connsiteY2" fmla="*/ 644245 h 3339949"/>
            <a:gd name="connsiteX3" fmla="*/ 3057525 w 6010275"/>
            <a:gd name="connsiteY3" fmla="*/ 63220 h 3339949"/>
            <a:gd name="connsiteX4" fmla="*/ 3924300 w 6010275"/>
            <a:gd name="connsiteY4" fmla="*/ 234670 h 3339949"/>
            <a:gd name="connsiteX5" fmla="*/ 5000625 w 6010275"/>
            <a:gd name="connsiteY5" fmla="*/ 2006320 h 3339949"/>
            <a:gd name="connsiteX6" fmla="*/ 5543550 w 6010275"/>
            <a:gd name="connsiteY6" fmla="*/ 2834995 h 3339949"/>
            <a:gd name="connsiteX7" fmla="*/ 6010275 w 6010275"/>
            <a:gd name="connsiteY7" fmla="*/ 3339820 h 3339949"/>
            <a:gd name="connsiteX0" fmla="*/ 0 w 6010275"/>
            <a:gd name="connsiteY0" fmla="*/ 3149631 h 3416460"/>
            <a:gd name="connsiteX1" fmla="*/ 1104900 w 6010275"/>
            <a:gd name="connsiteY1" fmla="*/ 2644806 h 3416460"/>
            <a:gd name="connsiteX2" fmla="*/ 2000250 w 6010275"/>
            <a:gd name="connsiteY2" fmla="*/ 720756 h 3416460"/>
            <a:gd name="connsiteX3" fmla="*/ 3009900 w 6010275"/>
            <a:gd name="connsiteY3" fmla="*/ 34956 h 3416460"/>
            <a:gd name="connsiteX4" fmla="*/ 3924300 w 6010275"/>
            <a:gd name="connsiteY4" fmla="*/ 311181 h 3416460"/>
            <a:gd name="connsiteX5" fmla="*/ 5000625 w 6010275"/>
            <a:gd name="connsiteY5" fmla="*/ 2082831 h 3416460"/>
            <a:gd name="connsiteX6" fmla="*/ 5543550 w 6010275"/>
            <a:gd name="connsiteY6" fmla="*/ 2911506 h 3416460"/>
            <a:gd name="connsiteX7" fmla="*/ 6010275 w 6010275"/>
            <a:gd name="connsiteY7" fmla="*/ 3416331 h 3416460"/>
            <a:gd name="connsiteX0" fmla="*/ 0 w 6010275"/>
            <a:gd name="connsiteY0" fmla="*/ 3149631 h 3416460"/>
            <a:gd name="connsiteX1" fmla="*/ 2190750 w 6010275"/>
            <a:gd name="connsiteY1" fmla="*/ 2016156 h 3416460"/>
            <a:gd name="connsiteX2" fmla="*/ 2000250 w 6010275"/>
            <a:gd name="connsiteY2" fmla="*/ 720756 h 3416460"/>
            <a:gd name="connsiteX3" fmla="*/ 3009900 w 6010275"/>
            <a:gd name="connsiteY3" fmla="*/ 34956 h 3416460"/>
            <a:gd name="connsiteX4" fmla="*/ 3924300 w 6010275"/>
            <a:gd name="connsiteY4" fmla="*/ 311181 h 3416460"/>
            <a:gd name="connsiteX5" fmla="*/ 5000625 w 6010275"/>
            <a:gd name="connsiteY5" fmla="*/ 2082831 h 3416460"/>
            <a:gd name="connsiteX6" fmla="*/ 5543550 w 6010275"/>
            <a:gd name="connsiteY6" fmla="*/ 2911506 h 3416460"/>
            <a:gd name="connsiteX7" fmla="*/ 6010275 w 6010275"/>
            <a:gd name="connsiteY7" fmla="*/ 3416331 h 3416460"/>
            <a:gd name="connsiteX0" fmla="*/ 0 w 6010275"/>
            <a:gd name="connsiteY0" fmla="*/ 3237492 h 3504321"/>
            <a:gd name="connsiteX1" fmla="*/ 2190750 w 6010275"/>
            <a:gd name="connsiteY1" fmla="*/ 2104017 h 3504321"/>
            <a:gd name="connsiteX2" fmla="*/ 3324225 w 6010275"/>
            <a:gd name="connsiteY2" fmla="*/ 170442 h 3504321"/>
            <a:gd name="connsiteX3" fmla="*/ 3009900 w 6010275"/>
            <a:gd name="connsiteY3" fmla="*/ 122817 h 3504321"/>
            <a:gd name="connsiteX4" fmla="*/ 3924300 w 6010275"/>
            <a:gd name="connsiteY4" fmla="*/ 399042 h 3504321"/>
            <a:gd name="connsiteX5" fmla="*/ 5000625 w 6010275"/>
            <a:gd name="connsiteY5" fmla="*/ 2170692 h 3504321"/>
            <a:gd name="connsiteX6" fmla="*/ 5543550 w 6010275"/>
            <a:gd name="connsiteY6" fmla="*/ 2999367 h 3504321"/>
            <a:gd name="connsiteX7" fmla="*/ 6010275 w 6010275"/>
            <a:gd name="connsiteY7" fmla="*/ 3504192 h 3504321"/>
            <a:gd name="connsiteX0" fmla="*/ 0 w 6010275"/>
            <a:gd name="connsiteY0" fmla="*/ 3287916 h 3554745"/>
            <a:gd name="connsiteX1" fmla="*/ 2190750 w 6010275"/>
            <a:gd name="connsiteY1" fmla="*/ 2154441 h 3554745"/>
            <a:gd name="connsiteX2" fmla="*/ 3324225 w 6010275"/>
            <a:gd name="connsiteY2" fmla="*/ 220866 h 3554745"/>
            <a:gd name="connsiteX3" fmla="*/ 5191125 w 6010275"/>
            <a:gd name="connsiteY3" fmla="*/ 68466 h 3554745"/>
            <a:gd name="connsiteX4" fmla="*/ 3924300 w 6010275"/>
            <a:gd name="connsiteY4" fmla="*/ 449466 h 3554745"/>
            <a:gd name="connsiteX5" fmla="*/ 5000625 w 6010275"/>
            <a:gd name="connsiteY5" fmla="*/ 2221116 h 3554745"/>
            <a:gd name="connsiteX6" fmla="*/ 5543550 w 6010275"/>
            <a:gd name="connsiteY6" fmla="*/ 3049791 h 3554745"/>
            <a:gd name="connsiteX7" fmla="*/ 6010275 w 6010275"/>
            <a:gd name="connsiteY7" fmla="*/ 3554616 h 3554745"/>
            <a:gd name="connsiteX0" fmla="*/ 0 w 6010275"/>
            <a:gd name="connsiteY0" fmla="*/ 3316907 h 3583736"/>
            <a:gd name="connsiteX1" fmla="*/ 2190750 w 6010275"/>
            <a:gd name="connsiteY1" fmla="*/ 2183432 h 3583736"/>
            <a:gd name="connsiteX2" fmla="*/ 3324225 w 6010275"/>
            <a:gd name="connsiteY2" fmla="*/ 249857 h 3583736"/>
            <a:gd name="connsiteX3" fmla="*/ 5191125 w 6010275"/>
            <a:gd name="connsiteY3" fmla="*/ 97457 h 3583736"/>
            <a:gd name="connsiteX4" fmla="*/ 5895975 w 6010275"/>
            <a:gd name="connsiteY4" fmla="*/ 926132 h 3583736"/>
            <a:gd name="connsiteX5" fmla="*/ 5000625 w 6010275"/>
            <a:gd name="connsiteY5" fmla="*/ 2250107 h 3583736"/>
            <a:gd name="connsiteX6" fmla="*/ 5543550 w 6010275"/>
            <a:gd name="connsiteY6" fmla="*/ 3078782 h 3583736"/>
            <a:gd name="connsiteX7" fmla="*/ 6010275 w 6010275"/>
            <a:gd name="connsiteY7" fmla="*/ 3583607 h 3583736"/>
            <a:gd name="connsiteX0" fmla="*/ 0 w 6681096"/>
            <a:gd name="connsiteY0" fmla="*/ 3316907 h 3583736"/>
            <a:gd name="connsiteX1" fmla="*/ 2190750 w 6681096"/>
            <a:gd name="connsiteY1" fmla="*/ 2183432 h 3583736"/>
            <a:gd name="connsiteX2" fmla="*/ 3324225 w 6681096"/>
            <a:gd name="connsiteY2" fmla="*/ 249857 h 3583736"/>
            <a:gd name="connsiteX3" fmla="*/ 5191125 w 6681096"/>
            <a:gd name="connsiteY3" fmla="*/ 97457 h 3583736"/>
            <a:gd name="connsiteX4" fmla="*/ 5895975 w 6681096"/>
            <a:gd name="connsiteY4" fmla="*/ 926132 h 3583736"/>
            <a:gd name="connsiteX5" fmla="*/ 6677025 w 6681096"/>
            <a:gd name="connsiteY5" fmla="*/ 2488232 h 3583736"/>
            <a:gd name="connsiteX6" fmla="*/ 5543550 w 6681096"/>
            <a:gd name="connsiteY6" fmla="*/ 3078782 h 3583736"/>
            <a:gd name="connsiteX7" fmla="*/ 6010275 w 6681096"/>
            <a:gd name="connsiteY7" fmla="*/ 3583607 h 3583736"/>
            <a:gd name="connsiteX0" fmla="*/ 0 w 7045337"/>
            <a:gd name="connsiteY0" fmla="*/ 3316907 h 3597135"/>
            <a:gd name="connsiteX1" fmla="*/ 2190750 w 7045337"/>
            <a:gd name="connsiteY1" fmla="*/ 2183432 h 3597135"/>
            <a:gd name="connsiteX2" fmla="*/ 3324225 w 7045337"/>
            <a:gd name="connsiteY2" fmla="*/ 249857 h 3597135"/>
            <a:gd name="connsiteX3" fmla="*/ 5191125 w 7045337"/>
            <a:gd name="connsiteY3" fmla="*/ 97457 h 3597135"/>
            <a:gd name="connsiteX4" fmla="*/ 5895975 w 7045337"/>
            <a:gd name="connsiteY4" fmla="*/ 926132 h 3597135"/>
            <a:gd name="connsiteX5" fmla="*/ 6677025 w 7045337"/>
            <a:gd name="connsiteY5" fmla="*/ 2488232 h 3597135"/>
            <a:gd name="connsiteX6" fmla="*/ 7029450 w 7045337"/>
            <a:gd name="connsiteY6" fmla="*/ 3431207 h 3597135"/>
            <a:gd name="connsiteX7" fmla="*/ 6010275 w 7045337"/>
            <a:gd name="connsiteY7" fmla="*/ 3583607 h 3597135"/>
            <a:gd name="connsiteX0" fmla="*/ 0 w 7362825"/>
            <a:gd name="connsiteY0" fmla="*/ 3316907 h 3597135"/>
            <a:gd name="connsiteX1" fmla="*/ 2190750 w 7362825"/>
            <a:gd name="connsiteY1" fmla="*/ 2183432 h 3597135"/>
            <a:gd name="connsiteX2" fmla="*/ 3324225 w 7362825"/>
            <a:gd name="connsiteY2" fmla="*/ 249857 h 3597135"/>
            <a:gd name="connsiteX3" fmla="*/ 5191125 w 7362825"/>
            <a:gd name="connsiteY3" fmla="*/ 97457 h 3597135"/>
            <a:gd name="connsiteX4" fmla="*/ 5895975 w 7362825"/>
            <a:gd name="connsiteY4" fmla="*/ 926132 h 3597135"/>
            <a:gd name="connsiteX5" fmla="*/ 6677025 w 7362825"/>
            <a:gd name="connsiteY5" fmla="*/ 2488232 h 3597135"/>
            <a:gd name="connsiteX6" fmla="*/ 7029450 w 7362825"/>
            <a:gd name="connsiteY6" fmla="*/ 3431207 h 3597135"/>
            <a:gd name="connsiteX7" fmla="*/ 7362825 w 7362825"/>
            <a:gd name="connsiteY7" fmla="*/ 3583607 h 35971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62825" h="3597135">
              <a:moveTo>
                <a:pt x="0" y="3316907"/>
              </a:moveTo>
              <a:cubicBezTo>
                <a:pt x="11113" y="3293095"/>
                <a:pt x="1857375" y="2537444"/>
                <a:pt x="2190750" y="2183432"/>
              </a:cubicBezTo>
              <a:cubicBezTo>
                <a:pt x="2324100" y="1924670"/>
                <a:pt x="2824162" y="597520"/>
                <a:pt x="3324225" y="249857"/>
              </a:cubicBezTo>
              <a:cubicBezTo>
                <a:pt x="3824288" y="-97806"/>
                <a:pt x="4762500" y="-15255"/>
                <a:pt x="5191125" y="97457"/>
              </a:cubicBezTo>
              <a:cubicBezTo>
                <a:pt x="5619750" y="210169"/>
                <a:pt x="5648325" y="527670"/>
                <a:pt x="5895975" y="926132"/>
              </a:cubicBezTo>
              <a:cubicBezTo>
                <a:pt x="6143625" y="1324595"/>
                <a:pt x="6488112" y="2070719"/>
                <a:pt x="6677025" y="2488232"/>
              </a:cubicBezTo>
              <a:cubicBezTo>
                <a:pt x="6865938" y="2905745"/>
                <a:pt x="6861175" y="3208957"/>
                <a:pt x="7029450" y="3431207"/>
              </a:cubicBezTo>
              <a:cubicBezTo>
                <a:pt x="7197725" y="3653457"/>
                <a:pt x="7325519" y="3590750"/>
                <a:pt x="7362825" y="358360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9525</xdr:colOff>
      <xdr:row>1</xdr:row>
      <xdr:rowOff>57150</xdr:rowOff>
    </xdr:from>
    <xdr:to>
      <xdr:col>2</xdr:col>
      <xdr:colOff>9525</xdr:colOff>
      <xdr:row>19</xdr:row>
      <xdr:rowOff>9526</xdr:rowOff>
    </xdr:to>
    <xdr:cxnSp macro="">
      <xdr:nvCxnSpPr>
        <xdr:cNvPr id="5" name="Conector recto 4"/>
        <xdr:cNvCxnSpPr/>
      </xdr:nvCxnSpPr>
      <xdr:spPr>
        <a:xfrm flipV="1">
          <a:off x="552450" y="247650"/>
          <a:ext cx="0" cy="3381376"/>
        </a:xfrm>
        <a:prstGeom prst="line">
          <a:avLst/>
        </a:prstGeom>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2</xdr:col>
      <xdr:colOff>38100</xdr:colOff>
      <xdr:row>19</xdr:row>
      <xdr:rowOff>9525</xdr:rowOff>
    </xdr:from>
    <xdr:to>
      <xdr:col>11</xdr:col>
      <xdr:colOff>552450</xdr:colOff>
      <xdr:row>19</xdr:row>
      <xdr:rowOff>47625</xdr:rowOff>
    </xdr:to>
    <xdr:cxnSp macro="">
      <xdr:nvCxnSpPr>
        <xdr:cNvPr id="7" name="Conector recto 6"/>
        <xdr:cNvCxnSpPr/>
      </xdr:nvCxnSpPr>
      <xdr:spPr>
        <a:xfrm>
          <a:off x="581025" y="3629025"/>
          <a:ext cx="7372350" cy="38100"/>
        </a:xfrm>
        <a:prstGeom prst="line">
          <a:avLst/>
        </a:prstGeom>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4</xdr:col>
      <xdr:colOff>628650</xdr:colOff>
      <xdr:row>1</xdr:row>
      <xdr:rowOff>57150</xdr:rowOff>
    </xdr:from>
    <xdr:to>
      <xdr:col>4</xdr:col>
      <xdr:colOff>628650</xdr:colOff>
      <xdr:row>19</xdr:row>
      <xdr:rowOff>9526</xdr:rowOff>
    </xdr:to>
    <xdr:cxnSp macro="">
      <xdr:nvCxnSpPr>
        <xdr:cNvPr id="11" name="Conector recto 10"/>
        <xdr:cNvCxnSpPr/>
      </xdr:nvCxnSpPr>
      <xdr:spPr>
        <a:xfrm flipV="1">
          <a:off x="2695575" y="247650"/>
          <a:ext cx="0" cy="3381376"/>
        </a:xfrm>
        <a:prstGeom prst="line">
          <a:avLst/>
        </a:prstGeom>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38100</xdr:colOff>
      <xdr:row>1</xdr:row>
      <xdr:rowOff>57150</xdr:rowOff>
    </xdr:from>
    <xdr:to>
      <xdr:col>6</xdr:col>
      <xdr:colOff>38100</xdr:colOff>
      <xdr:row>19</xdr:row>
      <xdr:rowOff>9526</xdr:rowOff>
    </xdr:to>
    <xdr:cxnSp macro="">
      <xdr:nvCxnSpPr>
        <xdr:cNvPr id="12" name="Conector recto 11"/>
        <xdr:cNvCxnSpPr/>
      </xdr:nvCxnSpPr>
      <xdr:spPr>
        <a:xfrm flipV="1">
          <a:off x="3629025" y="247650"/>
          <a:ext cx="0" cy="3381376"/>
        </a:xfrm>
        <a:prstGeom prst="line">
          <a:avLst/>
        </a:prstGeom>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180975</xdr:colOff>
      <xdr:row>1</xdr:row>
      <xdr:rowOff>66675</xdr:rowOff>
    </xdr:from>
    <xdr:to>
      <xdr:col>9</xdr:col>
      <xdr:colOff>180975</xdr:colOff>
      <xdr:row>19</xdr:row>
      <xdr:rowOff>19051</xdr:rowOff>
    </xdr:to>
    <xdr:cxnSp macro="">
      <xdr:nvCxnSpPr>
        <xdr:cNvPr id="13" name="Conector recto 12"/>
        <xdr:cNvCxnSpPr/>
      </xdr:nvCxnSpPr>
      <xdr:spPr>
        <a:xfrm flipV="1">
          <a:off x="6057900" y="257175"/>
          <a:ext cx="0" cy="3381376"/>
        </a:xfrm>
        <a:prstGeom prst="line">
          <a:avLst/>
        </a:prstGeom>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1</xdr:row>
      <xdr:rowOff>66675</xdr:rowOff>
    </xdr:from>
    <xdr:to>
      <xdr:col>11</xdr:col>
      <xdr:colOff>552450</xdr:colOff>
      <xdr:row>19</xdr:row>
      <xdr:rowOff>19051</xdr:rowOff>
    </xdr:to>
    <xdr:cxnSp macro="">
      <xdr:nvCxnSpPr>
        <xdr:cNvPr id="14" name="Conector recto 13"/>
        <xdr:cNvCxnSpPr/>
      </xdr:nvCxnSpPr>
      <xdr:spPr>
        <a:xfrm flipV="1">
          <a:off x="7953375" y="257175"/>
          <a:ext cx="0" cy="3381376"/>
        </a:xfrm>
        <a:prstGeom prst="line">
          <a:avLst/>
        </a:prstGeom>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10</xdr:col>
      <xdr:colOff>28574</xdr:colOff>
      <xdr:row>21</xdr:row>
      <xdr:rowOff>9526</xdr:rowOff>
    </xdr:from>
    <xdr:to>
      <xdr:col>10</xdr:col>
      <xdr:colOff>704849</xdr:colOff>
      <xdr:row>24</xdr:row>
      <xdr:rowOff>114300</xdr:rowOff>
    </xdr:to>
    <xdr:pic>
      <xdr:nvPicPr>
        <xdr:cNvPr id="18" name="Imagen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479" t="42129" r="5128" b="19069"/>
        <a:stretch/>
      </xdr:blipFill>
      <xdr:spPr>
        <a:xfrm>
          <a:off x="6667499" y="4010026"/>
          <a:ext cx="676275" cy="676274"/>
        </a:xfrm>
        <a:prstGeom prst="rect">
          <a:avLst/>
        </a:prstGeom>
      </xdr:spPr>
    </xdr:pic>
    <xdr:clientData/>
  </xdr:twoCellAnchor>
  <xdr:twoCellAnchor editAs="oneCell">
    <xdr:from>
      <xdr:col>4</xdr:col>
      <xdr:colOff>668434</xdr:colOff>
      <xdr:row>20</xdr:row>
      <xdr:rowOff>180974</xdr:rowOff>
    </xdr:from>
    <xdr:to>
      <xdr:col>5</xdr:col>
      <xdr:colOff>600073</xdr:colOff>
      <xdr:row>24</xdr:row>
      <xdr:rowOff>104775</xdr:rowOff>
    </xdr:to>
    <xdr:pic>
      <xdr:nvPicPr>
        <xdr:cNvPr id="19" name="Imagen 1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45" t="2882" r="42734" b="58315"/>
        <a:stretch/>
      </xdr:blipFill>
      <xdr:spPr>
        <a:xfrm>
          <a:off x="2735359" y="3990974"/>
          <a:ext cx="693639" cy="685801"/>
        </a:xfrm>
        <a:prstGeom prst="rect">
          <a:avLst/>
        </a:prstGeom>
      </xdr:spPr>
    </xdr:pic>
    <xdr:clientData/>
  </xdr:twoCellAnchor>
  <xdr:twoCellAnchor editAs="oneCell">
    <xdr:from>
      <xdr:col>2</xdr:col>
      <xdr:colOff>666749</xdr:colOff>
      <xdr:row>20</xdr:row>
      <xdr:rowOff>171450</xdr:rowOff>
    </xdr:from>
    <xdr:to>
      <xdr:col>3</xdr:col>
      <xdr:colOff>561974</xdr:colOff>
      <xdr:row>24</xdr:row>
      <xdr:rowOff>66675</xdr:rowOff>
    </xdr:to>
    <xdr:pic>
      <xdr:nvPicPr>
        <xdr:cNvPr id="20" name="Imagen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479" t="2883" r="5342" b="58536"/>
        <a:stretch/>
      </xdr:blipFill>
      <xdr:spPr>
        <a:xfrm>
          <a:off x="1209674" y="3981450"/>
          <a:ext cx="657225" cy="657225"/>
        </a:xfrm>
        <a:prstGeom prst="rect">
          <a:avLst/>
        </a:prstGeom>
      </xdr:spPr>
    </xdr:pic>
    <xdr:clientData/>
  </xdr:twoCellAnchor>
  <xdr:twoCellAnchor editAs="oneCell">
    <xdr:from>
      <xdr:col>7</xdr:col>
      <xdr:colOff>95250</xdr:colOff>
      <xdr:row>21</xdr:row>
      <xdr:rowOff>19050</xdr:rowOff>
    </xdr:from>
    <xdr:to>
      <xdr:col>8</xdr:col>
      <xdr:colOff>0</xdr:colOff>
      <xdr:row>24</xdr:row>
      <xdr:rowOff>114300</xdr:rowOff>
    </xdr:to>
    <xdr:pic>
      <xdr:nvPicPr>
        <xdr:cNvPr id="21" name="Imagen 2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86" t="42350" r="43162" b="19512"/>
        <a:stretch/>
      </xdr:blipFill>
      <xdr:spPr>
        <a:xfrm>
          <a:off x="4448175" y="4019550"/>
          <a:ext cx="666750" cy="666750"/>
        </a:xfrm>
        <a:prstGeom prst="rect">
          <a:avLst/>
        </a:prstGeom>
      </xdr:spPr>
    </xdr:pic>
    <xdr:clientData/>
  </xdr:twoCellAnchor>
  <xdr:oneCellAnchor>
    <xdr:from>
      <xdr:col>2</xdr:col>
      <xdr:colOff>408766</xdr:colOff>
      <xdr:row>19</xdr:row>
      <xdr:rowOff>50298</xdr:rowOff>
    </xdr:from>
    <xdr:ext cx="1162859" cy="311496"/>
    <xdr:sp macro="" textlink="">
      <xdr:nvSpPr>
        <xdr:cNvPr id="22" name="Rectángulo 21"/>
        <xdr:cNvSpPr/>
      </xdr:nvSpPr>
      <xdr:spPr>
        <a:xfrm>
          <a:off x="951691" y="3669798"/>
          <a:ext cx="1162859" cy="311496"/>
        </a:xfrm>
        <a:prstGeom prst="rect">
          <a:avLst/>
        </a:prstGeom>
        <a:noFill/>
        <a:ln>
          <a:solidFill>
            <a:schemeClr val="accent3"/>
          </a:solidFill>
        </a:ln>
      </xdr:spPr>
      <xdr:txBody>
        <a:bodyPr wrap="square" lIns="91440" tIns="45720" rIns="91440" bIns="45720">
          <a:spAutoFit/>
        </a:bodyPr>
        <a:lstStyle/>
        <a:p>
          <a:pPr algn="ctr"/>
          <a:r>
            <a:rPr lang="es-ES" sz="1400" b="0" cap="none" spc="0">
              <a:ln w="0">
                <a:solidFill>
                  <a:schemeClr val="tx2"/>
                </a:solidFill>
              </a:ln>
              <a:solidFill>
                <a:schemeClr val="tx2"/>
              </a:solidFill>
              <a:effectLst>
                <a:outerShdw blurRad="38100" dist="25400" dir="5400000" algn="ctr" rotWithShape="0">
                  <a:srgbClr val="6E747A">
                    <a:alpha val="43000"/>
                  </a:srgbClr>
                </a:outerShdw>
              </a:effectLst>
            </a:rPr>
            <a:t>Introducción</a:t>
          </a:r>
          <a:endParaRPr lang="es-ES" sz="1400" b="0" cap="none" spc="0">
            <a:ln w="0">
              <a:solidFill>
                <a:schemeClr val="tx2"/>
              </a:solidFill>
            </a:ln>
            <a:solidFill>
              <a:schemeClr val="tx2"/>
            </a:solidFill>
            <a:effectLst/>
          </a:endParaRPr>
        </a:p>
      </xdr:txBody>
    </xdr:sp>
    <xdr:clientData/>
  </xdr:oneCellAnchor>
  <xdr:oneCellAnchor>
    <xdr:from>
      <xdr:col>4</xdr:col>
      <xdr:colOff>484966</xdr:colOff>
      <xdr:row>19</xdr:row>
      <xdr:rowOff>59823</xdr:rowOff>
    </xdr:from>
    <xdr:ext cx="1162859" cy="311496"/>
    <xdr:sp macro="" textlink="">
      <xdr:nvSpPr>
        <xdr:cNvPr id="24" name="Rectángulo 23"/>
        <xdr:cNvSpPr/>
      </xdr:nvSpPr>
      <xdr:spPr>
        <a:xfrm>
          <a:off x="2551891" y="3679323"/>
          <a:ext cx="1162859" cy="311496"/>
        </a:xfrm>
        <a:prstGeom prst="rect">
          <a:avLst/>
        </a:prstGeom>
        <a:noFill/>
        <a:ln>
          <a:solidFill>
            <a:schemeClr val="accent3"/>
          </a:solidFill>
        </a:ln>
      </xdr:spPr>
      <xdr:txBody>
        <a:bodyPr wrap="square" lIns="91440" tIns="45720" rIns="91440" bIns="45720">
          <a:spAutoFit/>
        </a:bodyPr>
        <a:lstStyle/>
        <a:p>
          <a:pPr algn="ctr"/>
          <a:r>
            <a:rPr lang="es-ES" sz="1400" b="0" cap="none" spc="0">
              <a:ln w="0">
                <a:solidFill>
                  <a:schemeClr val="tx2"/>
                </a:solidFill>
              </a:ln>
              <a:solidFill>
                <a:schemeClr val="tx2"/>
              </a:solidFill>
              <a:effectLst>
                <a:outerShdw blurRad="38100" dist="25400" dir="5400000" algn="ctr" rotWithShape="0">
                  <a:srgbClr val="6E747A">
                    <a:alpha val="43000"/>
                  </a:srgbClr>
                </a:outerShdw>
              </a:effectLst>
            </a:rPr>
            <a:t>Crecimiento</a:t>
          </a:r>
          <a:endParaRPr lang="es-ES" sz="1400" b="0" cap="none" spc="0">
            <a:ln w="0">
              <a:solidFill>
                <a:schemeClr val="tx2"/>
              </a:solidFill>
            </a:ln>
            <a:solidFill>
              <a:schemeClr val="tx2"/>
            </a:solidFill>
            <a:effectLst/>
          </a:endParaRPr>
        </a:p>
      </xdr:txBody>
    </xdr:sp>
    <xdr:clientData/>
  </xdr:oneCellAnchor>
  <xdr:oneCellAnchor>
    <xdr:from>
      <xdr:col>6</xdr:col>
      <xdr:colOff>599266</xdr:colOff>
      <xdr:row>19</xdr:row>
      <xdr:rowOff>78873</xdr:rowOff>
    </xdr:from>
    <xdr:ext cx="1162859" cy="311496"/>
    <xdr:sp macro="" textlink="">
      <xdr:nvSpPr>
        <xdr:cNvPr id="25" name="Rectángulo 24"/>
        <xdr:cNvSpPr/>
      </xdr:nvSpPr>
      <xdr:spPr>
        <a:xfrm>
          <a:off x="4190191" y="3698373"/>
          <a:ext cx="1162859" cy="311496"/>
        </a:xfrm>
        <a:prstGeom prst="rect">
          <a:avLst/>
        </a:prstGeom>
        <a:noFill/>
        <a:ln>
          <a:solidFill>
            <a:schemeClr val="accent3"/>
          </a:solidFill>
        </a:ln>
      </xdr:spPr>
      <xdr:txBody>
        <a:bodyPr wrap="square" lIns="91440" tIns="45720" rIns="91440" bIns="45720">
          <a:spAutoFit/>
        </a:bodyPr>
        <a:lstStyle/>
        <a:p>
          <a:pPr algn="ctr"/>
          <a:r>
            <a:rPr lang="es-ES" sz="1400" b="0" cap="none" spc="0">
              <a:ln w="0">
                <a:solidFill>
                  <a:schemeClr val="tx2"/>
                </a:solidFill>
              </a:ln>
              <a:solidFill>
                <a:schemeClr val="tx2"/>
              </a:solidFill>
              <a:effectLst>
                <a:outerShdw blurRad="38100" dist="25400" dir="5400000" algn="ctr" rotWithShape="0">
                  <a:srgbClr val="6E747A">
                    <a:alpha val="43000"/>
                  </a:srgbClr>
                </a:outerShdw>
              </a:effectLst>
            </a:rPr>
            <a:t>Madurez</a:t>
          </a:r>
          <a:endParaRPr lang="es-ES" sz="1400" b="0" cap="none" spc="0">
            <a:ln w="0">
              <a:solidFill>
                <a:schemeClr val="tx2"/>
              </a:solidFill>
            </a:ln>
            <a:solidFill>
              <a:schemeClr val="tx2"/>
            </a:solidFill>
            <a:effectLst/>
          </a:endParaRPr>
        </a:p>
      </xdr:txBody>
    </xdr:sp>
    <xdr:clientData/>
  </xdr:oneCellAnchor>
  <xdr:oneCellAnchor>
    <xdr:from>
      <xdr:col>9</xdr:col>
      <xdr:colOff>513541</xdr:colOff>
      <xdr:row>19</xdr:row>
      <xdr:rowOff>78873</xdr:rowOff>
    </xdr:from>
    <xdr:ext cx="1162859" cy="311496"/>
    <xdr:sp macro="" textlink="">
      <xdr:nvSpPr>
        <xdr:cNvPr id="26" name="Rectángulo 25"/>
        <xdr:cNvSpPr/>
      </xdr:nvSpPr>
      <xdr:spPr>
        <a:xfrm>
          <a:off x="6390466" y="3698373"/>
          <a:ext cx="1162859" cy="311496"/>
        </a:xfrm>
        <a:prstGeom prst="rect">
          <a:avLst/>
        </a:prstGeom>
        <a:noFill/>
        <a:ln>
          <a:solidFill>
            <a:schemeClr val="accent3"/>
          </a:solidFill>
        </a:ln>
      </xdr:spPr>
      <xdr:txBody>
        <a:bodyPr wrap="square" lIns="91440" tIns="45720" rIns="91440" bIns="45720">
          <a:spAutoFit/>
        </a:bodyPr>
        <a:lstStyle/>
        <a:p>
          <a:pPr algn="ctr"/>
          <a:r>
            <a:rPr lang="es-ES" sz="1400" b="0" cap="none" spc="0">
              <a:ln w="0">
                <a:solidFill>
                  <a:schemeClr val="tx2"/>
                </a:solidFill>
              </a:ln>
              <a:solidFill>
                <a:schemeClr val="tx2"/>
              </a:solidFill>
              <a:effectLst>
                <a:outerShdw blurRad="38100" dist="25400" dir="5400000" algn="ctr" rotWithShape="0">
                  <a:srgbClr val="6E747A">
                    <a:alpha val="43000"/>
                  </a:srgbClr>
                </a:outerShdw>
              </a:effectLst>
            </a:rPr>
            <a:t>Declive</a:t>
          </a:r>
          <a:endParaRPr lang="es-ES" sz="1400" b="0" cap="none" spc="0">
            <a:ln w="0">
              <a:solidFill>
                <a:schemeClr val="tx2"/>
              </a:solidFill>
            </a:ln>
            <a:solidFill>
              <a:schemeClr val="tx2"/>
            </a:solidFill>
            <a:effectLst/>
          </a:endParaRPr>
        </a:p>
      </xdr:txBody>
    </xdr:sp>
    <xdr:clientData/>
  </xdr:oneCellAnchor>
  <xdr:oneCellAnchor>
    <xdr:from>
      <xdr:col>6</xdr:col>
      <xdr:colOff>112765</xdr:colOff>
      <xdr:row>1</xdr:row>
      <xdr:rowOff>107448</xdr:rowOff>
    </xdr:from>
    <xdr:ext cx="1736629" cy="280205"/>
    <xdr:sp macro="" textlink="">
      <xdr:nvSpPr>
        <xdr:cNvPr id="2" name="Rectángulo 1"/>
        <xdr:cNvSpPr/>
      </xdr:nvSpPr>
      <xdr:spPr>
        <a:xfrm>
          <a:off x="3703690" y="297948"/>
          <a:ext cx="1736629"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Lic. Tecnologia e Inform</a:t>
          </a:r>
        </a:p>
      </xdr:txBody>
    </xdr:sp>
    <xdr:clientData/>
  </xdr:oneCellAnchor>
  <xdr:oneCellAnchor>
    <xdr:from>
      <xdr:col>9</xdr:col>
      <xdr:colOff>395416</xdr:colOff>
      <xdr:row>15</xdr:row>
      <xdr:rowOff>145548</xdr:rowOff>
    </xdr:from>
    <xdr:ext cx="1228478" cy="280205"/>
    <xdr:sp macro="" textlink="">
      <xdr:nvSpPr>
        <xdr:cNvPr id="23" name="Rectángulo 22"/>
        <xdr:cNvSpPr/>
      </xdr:nvSpPr>
      <xdr:spPr>
        <a:xfrm>
          <a:off x="6272341" y="3003048"/>
          <a:ext cx="1228478"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Lic. Ed Religiosa</a:t>
          </a:r>
        </a:p>
      </xdr:txBody>
    </xdr:sp>
    <xdr:clientData/>
  </xdr:oneCellAnchor>
  <xdr:oneCellAnchor>
    <xdr:from>
      <xdr:col>9</xdr:col>
      <xdr:colOff>632870</xdr:colOff>
      <xdr:row>5</xdr:row>
      <xdr:rowOff>21723</xdr:rowOff>
    </xdr:from>
    <xdr:ext cx="1229824" cy="280205"/>
    <xdr:sp macro="" textlink="">
      <xdr:nvSpPr>
        <xdr:cNvPr id="27" name="Rectángulo 26"/>
        <xdr:cNvSpPr/>
      </xdr:nvSpPr>
      <xdr:spPr>
        <a:xfrm>
          <a:off x="6509795" y="974223"/>
          <a:ext cx="1229824"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Admón Turística</a:t>
          </a:r>
        </a:p>
      </xdr:txBody>
    </xdr:sp>
    <xdr:clientData/>
  </xdr:oneCellAnchor>
  <xdr:oneCellAnchor>
    <xdr:from>
      <xdr:col>7</xdr:col>
      <xdr:colOff>592846</xdr:colOff>
      <xdr:row>0</xdr:row>
      <xdr:rowOff>107448</xdr:rowOff>
    </xdr:from>
    <xdr:ext cx="1062214" cy="280205"/>
    <xdr:sp macro="" textlink="">
      <xdr:nvSpPr>
        <xdr:cNvPr id="28" name="Rectángulo 27"/>
        <xdr:cNvSpPr/>
      </xdr:nvSpPr>
      <xdr:spPr>
        <a:xfrm>
          <a:off x="4945771" y="107448"/>
          <a:ext cx="1062214"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Bacteriología</a:t>
          </a:r>
        </a:p>
      </xdr:txBody>
    </xdr:sp>
    <xdr:clientData/>
  </xdr:oneCellAnchor>
  <xdr:oneCellAnchor>
    <xdr:from>
      <xdr:col>5</xdr:col>
      <xdr:colOff>457769</xdr:colOff>
      <xdr:row>4</xdr:row>
      <xdr:rowOff>145548</xdr:rowOff>
    </xdr:from>
    <xdr:ext cx="894219" cy="280205"/>
    <xdr:sp macro="" textlink="">
      <xdr:nvSpPr>
        <xdr:cNvPr id="29" name="Rectángulo 28"/>
        <xdr:cNvSpPr/>
      </xdr:nvSpPr>
      <xdr:spPr>
        <a:xfrm>
          <a:off x="3286694" y="907548"/>
          <a:ext cx="894219"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Enfermería</a:t>
          </a:r>
        </a:p>
      </xdr:txBody>
    </xdr:sp>
    <xdr:clientData/>
  </xdr:oneCellAnchor>
  <xdr:oneCellAnchor>
    <xdr:from>
      <xdr:col>9</xdr:col>
      <xdr:colOff>50976</xdr:colOff>
      <xdr:row>0</xdr:row>
      <xdr:rowOff>59823</xdr:rowOff>
    </xdr:from>
    <xdr:ext cx="850554" cy="280205"/>
    <xdr:sp macro="" textlink="">
      <xdr:nvSpPr>
        <xdr:cNvPr id="30" name="Rectángulo 29"/>
        <xdr:cNvSpPr/>
      </xdr:nvSpPr>
      <xdr:spPr>
        <a:xfrm>
          <a:off x="5927901" y="59823"/>
          <a:ext cx="850554"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Publicidad</a:t>
          </a:r>
        </a:p>
      </xdr:txBody>
    </xdr:sp>
    <xdr:clientData/>
  </xdr:oneCellAnchor>
  <xdr:oneCellAnchor>
    <xdr:from>
      <xdr:col>5</xdr:col>
      <xdr:colOff>192445</xdr:colOff>
      <xdr:row>7</xdr:row>
      <xdr:rowOff>88398</xdr:rowOff>
    </xdr:from>
    <xdr:ext cx="1081963" cy="280205"/>
    <xdr:sp macro="" textlink="">
      <xdr:nvSpPr>
        <xdr:cNvPr id="31" name="Rectángulo 30"/>
        <xdr:cNvSpPr/>
      </xdr:nvSpPr>
      <xdr:spPr>
        <a:xfrm>
          <a:off x="3021370" y="1421898"/>
          <a:ext cx="1081963"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Ing Ambiental</a:t>
          </a:r>
        </a:p>
      </xdr:txBody>
    </xdr:sp>
    <xdr:clientData/>
  </xdr:oneCellAnchor>
  <xdr:oneCellAnchor>
    <xdr:from>
      <xdr:col>5</xdr:col>
      <xdr:colOff>53958</xdr:colOff>
      <xdr:row>9</xdr:row>
      <xdr:rowOff>40773</xdr:rowOff>
    </xdr:from>
    <xdr:ext cx="1035091" cy="280205"/>
    <xdr:sp macro="" textlink="">
      <xdr:nvSpPr>
        <xdr:cNvPr id="32" name="Rectángulo 31"/>
        <xdr:cNvSpPr/>
      </xdr:nvSpPr>
      <xdr:spPr>
        <a:xfrm>
          <a:off x="2882883" y="1755273"/>
          <a:ext cx="1035091"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Arquitectura</a:t>
          </a:r>
        </a:p>
      </xdr:txBody>
    </xdr:sp>
    <xdr:clientData/>
  </xdr:oneCellAnchor>
  <xdr:oneCellAnchor>
    <xdr:from>
      <xdr:col>2</xdr:col>
      <xdr:colOff>251697</xdr:colOff>
      <xdr:row>16</xdr:row>
      <xdr:rowOff>78873</xdr:rowOff>
    </xdr:from>
    <xdr:ext cx="1744516" cy="280205"/>
    <xdr:sp macro="" textlink="">
      <xdr:nvSpPr>
        <xdr:cNvPr id="33" name="Rectángulo 32"/>
        <xdr:cNvSpPr/>
      </xdr:nvSpPr>
      <xdr:spPr>
        <a:xfrm>
          <a:off x="794622" y="3126873"/>
          <a:ext cx="1744516"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Ing Telecomunicaciones</a:t>
          </a:r>
        </a:p>
      </xdr:txBody>
    </xdr:sp>
    <xdr:clientData/>
  </xdr:oneCellAnchor>
  <xdr:oneCellAnchor>
    <xdr:from>
      <xdr:col>3</xdr:col>
      <xdr:colOff>306257</xdr:colOff>
      <xdr:row>11</xdr:row>
      <xdr:rowOff>31248</xdr:rowOff>
    </xdr:from>
    <xdr:ext cx="1025795" cy="280205"/>
    <xdr:sp macro="" textlink="">
      <xdr:nvSpPr>
        <xdr:cNvPr id="34" name="Rectángulo 33"/>
        <xdr:cNvSpPr/>
      </xdr:nvSpPr>
      <xdr:spPr>
        <a:xfrm>
          <a:off x="1611182" y="2126748"/>
          <a:ext cx="1025795"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Ing Industrial</a:t>
          </a:r>
        </a:p>
      </xdr:txBody>
    </xdr:sp>
    <xdr:clientData/>
  </xdr:oneCellAnchor>
  <xdr:oneCellAnchor>
    <xdr:from>
      <xdr:col>2</xdr:col>
      <xdr:colOff>75353</xdr:colOff>
      <xdr:row>14</xdr:row>
      <xdr:rowOff>59823</xdr:rowOff>
    </xdr:from>
    <xdr:ext cx="1601913" cy="280205"/>
    <xdr:sp macro="" textlink="">
      <xdr:nvSpPr>
        <xdr:cNvPr id="35" name="Rectángulo 34"/>
        <xdr:cNvSpPr/>
      </xdr:nvSpPr>
      <xdr:spPr>
        <a:xfrm>
          <a:off x="618278" y="2726823"/>
          <a:ext cx="1601913"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Lic. Ciencias Naturales</a:t>
          </a:r>
        </a:p>
      </xdr:txBody>
    </xdr:sp>
    <xdr:clientData/>
  </xdr:oneCellAnchor>
  <xdr:oneCellAnchor>
    <xdr:from>
      <xdr:col>2</xdr:col>
      <xdr:colOff>98116</xdr:colOff>
      <xdr:row>12</xdr:row>
      <xdr:rowOff>97923</xdr:rowOff>
    </xdr:from>
    <xdr:ext cx="1575432" cy="280205"/>
    <xdr:sp macro="" textlink="">
      <xdr:nvSpPr>
        <xdr:cNvPr id="36" name="Rectángulo 35"/>
        <xdr:cNvSpPr/>
      </xdr:nvSpPr>
      <xdr:spPr>
        <a:xfrm>
          <a:off x="641041" y="2383923"/>
          <a:ext cx="1575432"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Lic. Matemáticas y</a:t>
          </a:r>
          <a:r>
            <a:rPr lang="es-ES" sz="1200" b="1" cap="none" spc="0" baseline="0">
              <a:ln/>
              <a:solidFill>
                <a:schemeClr val="accent3"/>
              </a:solidFill>
              <a:effectLst/>
            </a:rPr>
            <a:t> Fis</a:t>
          </a:r>
          <a:endParaRPr lang="es-ES" sz="1200" b="1" cap="none" spc="0">
            <a:ln/>
            <a:solidFill>
              <a:schemeClr val="accent3"/>
            </a:solidFill>
            <a:effectLst/>
          </a:endParaRPr>
        </a:p>
      </xdr:txBody>
    </xdr:sp>
    <xdr:clientData/>
  </xdr:oneCellAnchor>
  <xdr:oneCellAnchor>
    <xdr:from>
      <xdr:col>12</xdr:col>
      <xdr:colOff>0</xdr:colOff>
      <xdr:row>7</xdr:row>
      <xdr:rowOff>88398</xdr:rowOff>
    </xdr:from>
    <xdr:ext cx="1081963" cy="280205"/>
    <xdr:sp macro="" textlink="">
      <xdr:nvSpPr>
        <xdr:cNvPr id="89" name="Rectángulo 30"/>
        <xdr:cNvSpPr/>
      </xdr:nvSpPr>
      <xdr:spPr>
        <a:xfrm>
          <a:off x="3021370" y="1421898"/>
          <a:ext cx="1081963" cy="280205"/>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s-ES" sz="1200" b="1" cap="none" spc="0">
              <a:ln/>
              <a:solidFill>
                <a:schemeClr val="accent3"/>
              </a:solidFill>
              <a:effectLst/>
            </a:rPr>
            <a:t>Ing Ambiental</a:t>
          </a:r>
        </a:p>
      </xdr:txBody>
    </xdr:sp>
    <xdr:clientData/>
  </xdr:oneCellAnchor>
  <xdr:twoCellAnchor editAs="oneCell">
    <xdr:from>
      <xdr:col>12</xdr:col>
      <xdr:colOff>0</xdr:colOff>
      <xdr:row>27</xdr:row>
      <xdr:rowOff>0</xdr:rowOff>
    </xdr:from>
    <xdr:to>
      <xdr:col>23</xdr:col>
      <xdr:colOff>9525</xdr:colOff>
      <xdr:row>52</xdr:row>
      <xdr:rowOff>9525</xdr:rowOff>
    </xdr:to>
    <xdr:pic>
      <xdr:nvPicPr>
        <xdr:cNvPr id="100" name="9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8925" y="5143500"/>
          <a:ext cx="8391525"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857250</xdr:colOff>
      <xdr:row>0</xdr:row>
      <xdr:rowOff>19049</xdr:rowOff>
    </xdr:from>
    <xdr:to>
      <xdr:col>1</xdr:col>
      <xdr:colOff>828675</xdr:colOff>
      <xdr:row>2</xdr:row>
      <xdr:rowOff>219074</xdr:rowOff>
    </xdr:to>
    <xdr:pic>
      <xdr:nvPicPr>
        <xdr:cNvPr id="2" name="2 Imagen" descr="lotipo U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19049"/>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95251</xdr:colOff>
      <xdr:row>0</xdr:row>
      <xdr:rowOff>185737</xdr:rowOff>
    </xdr:from>
    <xdr:to>
      <xdr:col>65</xdr:col>
      <xdr:colOff>485775</xdr:colOff>
      <xdr:row>13</xdr:row>
      <xdr:rowOff>85726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119063</xdr:colOff>
      <xdr:row>14</xdr:row>
      <xdr:rowOff>35718</xdr:rowOff>
    </xdr:from>
    <xdr:to>
      <xdr:col>65</xdr:col>
      <xdr:colOff>509587</xdr:colOff>
      <xdr:row>28</xdr:row>
      <xdr:rowOff>114300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162791</xdr:colOff>
      <xdr:row>0</xdr:row>
      <xdr:rowOff>9525</xdr:rowOff>
    </xdr:from>
    <xdr:to>
      <xdr:col>13</xdr:col>
      <xdr:colOff>214746</xdr:colOff>
      <xdr:row>15</xdr:row>
      <xdr:rowOff>138546</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7</xdr:row>
      <xdr:rowOff>169334</xdr:rowOff>
    </xdr:from>
    <xdr:to>
      <xdr:col>9</xdr:col>
      <xdr:colOff>161925</xdr:colOff>
      <xdr:row>13</xdr:row>
      <xdr:rowOff>0</xdr:rowOff>
    </xdr:to>
    <xdr:sp macro="" textlink="">
      <xdr:nvSpPr>
        <xdr:cNvPr id="7" name="12 CuadroTexto"/>
        <xdr:cNvSpPr txBox="1"/>
      </xdr:nvSpPr>
      <xdr:spPr>
        <a:xfrm>
          <a:off x="5526881" y="1419490"/>
          <a:ext cx="2266950" cy="1092729"/>
        </a:xfrm>
        <a:prstGeom prst="rect">
          <a:avLst/>
        </a:prstGeom>
        <a:ln>
          <a:solidFill>
            <a:schemeClr val="tx1"/>
          </a:solidFill>
        </a:ln>
      </xdr:spPr>
      <xdr:txBody>
        <a:bodyPr wrap="square" rtlCol="0" anchor="b"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CO" sz="1100" b="1">
              <a:solidFill>
                <a:schemeClr val="bg1"/>
              </a:solidFill>
            </a:rPr>
            <a:t>VACA</a:t>
          </a:r>
        </a:p>
      </xdr:txBody>
    </xdr:sp>
    <xdr:clientData/>
  </xdr:twoCellAnchor>
  <xdr:twoCellAnchor>
    <xdr:from>
      <xdr:col>9</xdr:col>
      <xdr:colOff>152400</xdr:colOff>
      <xdr:row>7</xdr:row>
      <xdr:rowOff>154216</xdr:rowOff>
    </xdr:from>
    <xdr:to>
      <xdr:col>11</xdr:col>
      <xdr:colOff>630464</xdr:colOff>
      <xdr:row>13</xdr:row>
      <xdr:rowOff>0</xdr:rowOff>
    </xdr:to>
    <xdr:sp macro="" textlink="">
      <xdr:nvSpPr>
        <xdr:cNvPr id="8" name="12 CuadroTexto"/>
        <xdr:cNvSpPr txBox="1"/>
      </xdr:nvSpPr>
      <xdr:spPr>
        <a:xfrm>
          <a:off x="7786007" y="1401537"/>
          <a:ext cx="2260600" cy="1107848"/>
        </a:xfrm>
        <a:prstGeom prst="rect">
          <a:avLst/>
        </a:prstGeom>
        <a:ln>
          <a:solidFill>
            <a:schemeClr val="tx1"/>
          </a:solidFill>
        </a:ln>
      </xdr:spPr>
      <xdr:txBody>
        <a:bodyPr wrap="square" rtlCol="0" anchor="b"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CO" sz="1100" b="1">
              <a:solidFill>
                <a:schemeClr val="bg1"/>
              </a:solidFill>
            </a:rPr>
            <a:t>PERRO</a:t>
          </a:r>
        </a:p>
      </xdr:txBody>
    </xdr:sp>
    <xdr:clientData/>
  </xdr:twoCellAnchor>
  <xdr:twoCellAnchor>
    <xdr:from>
      <xdr:col>5</xdr:col>
      <xdr:colOff>314325</xdr:colOff>
      <xdr:row>0</xdr:row>
      <xdr:rowOff>309562</xdr:rowOff>
    </xdr:from>
    <xdr:to>
      <xdr:col>9</xdr:col>
      <xdr:colOff>152400</xdr:colOff>
      <xdr:row>7</xdr:row>
      <xdr:rowOff>166687</xdr:rowOff>
    </xdr:to>
    <xdr:sp macro="" textlink="">
      <xdr:nvSpPr>
        <xdr:cNvPr id="9" name="12 CuadroTexto"/>
        <xdr:cNvSpPr txBox="1"/>
      </xdr:nvSpPr>
      <xdr:spPr>
        <a:xfrm>
          <a:off x="5517356" y="309562"/>
          <a:ext cx="2266950" cy="1107281"/>
        </a:xfrm>
        <a:prstGeom prst="rect">
          <a:avLst/>
        </a:prstGeom>
        <a:ln>
          <a:solidFill>
            <a:schemeClr val="tx1"/>
          </a:solidFill>
        </a:ln>
      </xdr:spPr>
      <xdr:txBody>
        <a:bodyPr wrap="square" rtlCol="0" anchor="t"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CO" sz="1100" b="1">
              <a:solidFill>
                <a:schemeClr val="bg1"/>
              </a:solidFill>
            </a:rPr>
            <a:t>ESTRELLA</a:t>
          </a:r>
        </a:p>
      </xdr:txBody>
    </xdr:sp>
    <xdr:clientData/>
  </xdr:twoCellAnchor>
  <xdr:twoCellAnchor>
    <xdr:from>
      <xdr:col>9</xdr:col>
      <xdr:colOff>161925</xdr:colOff>
      <xdr:row>0</xdr:row>
      <xdr:rowOff>309562</xdr:rowOff>
    </xdr:from>
    <xdr:to>
      <xdr:col>11</xdr:col>
      <xdr:colOff>630464</xdr:colOff>
      <xdr:row>7</xdr:row>
      <xdr:rowOff>154781</xdr:rowOff>
    </xdr:to>
    <xdr:sp macro="" textlink="">
      <xdr:nvSpPr>
        <xdr:cNvPr id="10" name="12 CuadroTexto"/>
        <xdr:cNvSpPr txBox="1"/>
      </xdr:nvSpPr>
      <xdr:spPr>
        <a:xfrm>
          <a:off x="7795532" y="309562"/>
          <a:ext cx="2251075" cy="1092540"/>
        </a:xfrm>
        <a:prstGeom prst="rect">
          <a:avLst/>
        </a:prstGeom>
        <a:ln>
          <a:solidFill>
            <a:schemeClr val="tx1"/>
          </a:solidFill>
        </a:ln>
      </xdr:spPr>
      <xdr:txBody>
        <a:bodyPr wrap="square" rtlCol="0" anchor="t" anchorCtr="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CO" sz="1100" b="1">
              <a:solidFill>
                <a:schemeClr val="bg1"/>
              </a:solidFill>
            </a:rPr>
            <a:t>INTERROGANTE</a:t>
          </a:r>
          <a:endParaRPr lang="es-CO" sz="1100" b="1"/>
        </a:p>
      </xdr:txBody>
    </xdr:sp>
    <xdr:clientData/>
  </xdr:twoCellAnchor>
  <xdr:twoCellAnchor editAs="oneCell">
    <xdr:from>
      <xdr:col>10</xdr:col>
      <xdr:colOff>26458</xdr:colOff>
      <xdr:row>13</xdr:row>
      <xdr:rowOff>0</xdr:rowOff>
    </xdr:from>
    <xdr:to>
      <xdr:col>11</xdr:col>
      <xdr:colOff>268816</xdr:colOff>
      <xdr:row>16</xdr:row>
      <xdr:rowOff>83607</xdr:rowOff>
    </xdr:to>
    <xdr:pic>
      <xdr:nvPicPr>
        <xdr:cNvPr id="11" name="Imagen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479" t="42129" r="5128" b="19069"/>
        <a:stretch/>
      </xdr:blipFill>
      <xdr:spPr>
        <a:xfrm>
          <a:off x="9011708" y="2534710"/>
          <a:ext cx="678921" cy="670982"/>
        </a:xfrm>
        <a:prstGeom prst="rect">
          <a:avLst/>
        </a:prstGeom>
      </xdr:spPr>
    </xdr:pic>
    <xdr:clientData/>
  </xdr:twoCellAnchor>
  <xdr:twoCellAnchor editAs="oneCell">
    <xdr:from>
      <xdr:col>5</xdr:col>
      <xdr:colOff>608541</xdr:colOff>
      <xdr:row>13</xdr:row>
      <xdr:rowOff>0</xdr:rowOff>
    </xdr:from>
    <xdr:to>
      <xdr:col>7</xdr:col>
      <xdr:colOff>50270</xdr:colOff>
      <xdr:row>16</xdr:row>
      <xdr:rowOff>74083</xdr:rowOff>
    </xdr:to>
    <xdr:pic>
      <xdr:nvPicPr>
        <xdr:cNvPr id="12" name="Imagen 1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086" t="42350" r="43162" b="19512"/>
        <a:stretch/>
      </xdr:blipFill>
      <xdr:spPr>
        <a:xfrm>
          <a:off x="5807604" y="2534710"/>
          <a:ext cx="664104" cy="661458"/>
        </a:xfrm>
        <a:prstGeom prst="rect">
          <a:avLst/>
        </a:prstGeom>
      </xdr:spPr>
    </xdr:pic>
    <xdr:clientData/>
  </xdr:twoCellAnchor>
  <xdr:twoCellAnchor editAs="oneCell">
    <xdr:from>
      <xdr:col>8</xdr:col>
      <xdr:colOff>59406</xdr:colOff>
      <xdr:row>0</xdr:row>
      <xdr:rowOff>0</xdr:rowOff>
    </xdr:from>
    <xdr:to>
      <xdr:col>9</xdr:col>
      <xdr:colOff>48055</xdr:colOff>
      <xdr:row>1</xdr:row>
      <xdr:rowOff>111125</xdr:rowOff>
    </xdr:to>
    <xdr:pic>
      <xdr:nvPicPr>
        <xdr:cNvPr id="13" name="Imagen 1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445" t="2882" r="42734" b="58315"/>
        <a:stretch/>
      </xdr:blipFill>
      <xdr:spPr>
        <a:xfrm>
          <a:off x="7092031" y="0"/>
          <a:ext cx="599837" cy="595313"/>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0.35294</cdr:x>
      <cdr:y>0.58834</cdr:y>
    </cdr:from>
    <cdr:to>
      <cdr:x>0.56571</cdr:x>
      <cdr:y>0.82862</cdr:y>
    </cdr:to>
    <cdr:sp macro="" textlink="">
      <cdr:nvSpPr>
        <cdr:cNvPr id="3" name="2 CuadroTexto"/>
        <cdr:cNvSpPr txBox="1"/>
      </cdr:nvSpPr>
      <cdr:spPr>
        <a:xfrm xmlns:a="http://schemas.openxmlformats.org/drawingml/2006/main">
          <a:off x="2686051" y="3171826"/>
          <a:ext cx="161925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0.57447</cdr:x>
      <cdr:y>0.06537</cdr:y>
    </cdr:from>
    <cdr:to>
      <cdr:x>0.77847</cdr:x>
      <cdr:y>0.29859</cdr:y>
    </cdr:to>
    <cdr:sp macro="" textlink="">
      <cdr:nvSpPr>
        <cdr:cNvPr id="5" name="4 CuadroTexto"/>
        <cdr:cNvSpPr txBox="1"/>
      </cdr:nvSpPr>
      <cdr:spPr>
        <a:xfrm xmlns:a="http://schemas.openxmlformats.org/drawingml/2006/main">
          <a:off x="4371976" y="352426"/>
          <a:ext cx="1552575" cy="1257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0.16771</cdr:x>
      <cdr:y>0.59364</cdr:y>
    </cdr:from>
    <cdr:to>
      <cdr:x>0.32791</cdr:x>
      <cdr:y>0.87456</cdr:y>
    </cdr:to>
    <cdr:sp macro="" textlink="">
      <cdr:nvSpPr>
        <cdr:cNvPr id="8" name="7 CuadroTexto"/>
        <cdr:cNvSpPr txBox="1"/>
      </cdr:nvSpPr>
      <cdr:spPr>
        <a:xfrm xmlns:a="http://schemas.openxmlformats.org/drawingml/2006/main">
          <a:off x="1276351" y="3200401"/>
          <a:ext cx="1219200" cy="1514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0.38265</cdr:x>
      <cdr:y>0</cdr:y>
    </cdr:from>
    <cdr:to>
      <cdr:x>0.48092</cdr:x>
      <cdr:y>0.17835</cdr:y>
    </cdr:to>
    <cdr:pic>
      <cdr:nvPicPr>
        <cdr:cNvPr id="6" name="Imagen 5"/>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57479" t="2883" r="5342" b="58536"/>
        <a:stretch xmlns:a="http://schemas.openxmlformats.org/drawingml/2006/main"/>
      </cdr:blipFill>
      <cdr:spPr>
        <a:xfrm xmlns:a="http://schemas.openxmlformats.org/drawingml/2006/main">
          <a:off x="2559050" y="0"/>
          <a:ext cx="657225" cy="657225"/>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14</xdr:col>
      <xdr:colOff>370414</xdr:colOff>
      <xdr:row>18</xdr:row>
      <xdr:rowOff>39686</xdr:rowOff>
    </xdr:from>
    <xdr:to>
      <xdr:col>35</xdr:col>
      <xdr:colOff>531248</xdr:colOff>
      <xdr:row>54</xdr:row>
      <xdr:rowOff>177686</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91</xdr:row>
      <xdr:rowOff>95250</xdr:rowOff>
    </xdr:from>
    <xdr:to>
      <xdr:col>31</xdr:col>
      <xdr:colOff>134641</xdr:colOff>
      <xdr:row>129</xdr:row>
      <xdr:rowOff>185625</xdr:rowOff>
    </xdr:to>
    <xdr:graphicFrame macro="">
      <xdr:nvGraphicFramePr>
        <xdr:cNvPr id="3"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0.48186</cdr:x>
      <cdr:y>0.6513</cdr:y>
    </cdr:from>
    <cdr:to>
      <cdr:x>0.70944</cdr:x>
      <cdr:y>0.92515</cdr:y>
    </cdr:to>
    <cdr:sp macro="" textlink="">
      <cdr:nvSpPr>
        <cdr:cNvPr id="2" name="1 CuadroTexto"/>
        <cdr:cNvSpPr txBox="1"/>
      </cdr:nvSpPr>
      <cdr:spPr>
        <a:xfrm xmlns:a="http://schemas.openxmlformats.org/drawingml/2006/main">
          <a:off x="5651503" y="4777069"/>
          <a:ext cx="2669106" cy="2008598"/>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i="0">
              <a:solidFill>
                <a:schemeClr val="bg1"/>
              </a:solidFill>
            </a:rPr>
            <a:t>Desinversión rápida</a:t>
          </a:r>
        </a:p>
      </cdr:txBody>
    </cdr:sp>
  </cdr:relSizeAnchor>
  <cdr:relSizeAnchor xmlns:cdr="http://schemas.openxmlformats.org/drawingml/2006/chartDrawing">
    <cdr:from>
      <cdr:x>0.35294</cdr:x>
      <cdr:y>0.58834</cdr:y>
    </cdr:from>
    <cdr:to>
      <cdr:x>0.56571</cdr:x>
      <cdr:y>0.82862</cdr:y>
    </cdr:to>
    <cdr:sp macro="" textlink="">
      <cdr:nvSpPr>
        <cdr:cNvPr id="3" name="2 CuadroTexto"/>
        <cdr:cNvSpPr txBox="1"/>
      </cdr:nvSpPr>
      <cdr:spPr>
        <a:xfrm xmlns:a="http://schemas.openxmlformats.org/drawingml/2006/main">
          <a:off x="2686051" y="3171826"/>
          <a:ext cx="161925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0.48199</cdr:x>
      <cdr:y>0.3686</cdr:y>
    </cdr:from>
    <cdr:to>
      <cdr:x>0.71003</cdr:x>
      <cdr:y>0.65065</cdr:y>
    </cdr:to>
    <cdr:sp macro="" textlink="">
      <cdr:nvSpPr>
        <cdr:cNvPr id="4" name="3 CuadroTexto"/>
        <cdr:cNvSpPr txBox="1"/>
      </cdr:nvSpPr>
      <cdr:spPr>
        <a:xfrm xmlns:a="http://schemas.openxmlformats.org/drawingml/2006/main">
          <a:off x="5647345" y="2701608"/>
          <a:ext cx="2671864" cy="2067250"/>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Cosecha con tácticas invisibles</a:t>
          </a:r>
        </a:p>
      </cdr:txBody>
    </cdr:sp>
  </cdr:relSizeAnchor>
  <cdr:relSizeAnchor xmlns:cdr="http://schemas.openxmlformats.org/drawingml/2006/chartDrawing">
    <cdr:from>
      <cdr:x>0.57447</cdr:x>
      <cdr:y>0.06537</cdr:y>
    </cdr:from>
    <cdr:to>
      <cdr:x>0.77847</cdr:x>
      <cdr:y>0.29859</cdr:y>
    </cdr:to>
    <cdr:sp macro="" textlink="">
      <cdr:nvSpPr>
        <cdr:cNvPr id="5" name="4 CuadroTexto"/>
        <cdr:cNvSpPr txBox="1"/>
      </cdr:nvSpPr>
      <cdr:spPr>
        <a:xfrm xmlns:a="http://schemas.openxmlformats.org/drawingml/2006/main">
          <a:off x="4371976" y="352426"/>
          <a:ext cx="1552575" cy="1257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0.48174</cdr:x>
      <cdr:y>0.09298</cdr:y>
    </cdr:from>
    <cdr:to>
      <cdr:x>0.71003</cdr:x>
      <cdr:y>0.3686</cdr:y>
    </cdr:to>
    <cdr:sp macro="" textlink="">
      <cdr:nvSpPr>
        <cdr:cNvPr id="6" name="5 CuadroTexto"/>
        <cdr:cNvSpPr txBox="1"/>
      </cdr:nvSpPr>
      <cdr:spPr>
        <a:xfrm xmlns:a="http://schemas.openxmlformats.org/drawingml/2006/main">
          <a:off x="5644403" y="681492"/>
          <a:ext cx="2674806" cy="2020116"/>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Protección</a:t>
          </a:r>
          <a:r>
            <a:rPr lang="es-CO" sz="1100" b="1" baseline="0">
              <a:solidFill>
                <a:schemeClr val="bg1"/>
              </a:solidFill>
            </a:rPr>
            <a:t> oportunista</a:t>
          </a:r>
          <a:endParaRPr lang="es-CO" sz="1100" b="1">
            <a:solidFill>
              <a:schemeClr val="bg1"/>
            </a:solidFill>
          </a:endParaRPr>
        </a:p>
      </cdr:txBody>
    </cdr:sp>
  </cdr:relSizeAnchor>
  <cdr:relSizeAnchor xmlns:cdr="http://schemas.openxmlformats.org/drawingml/2006/chartDrawing">
    <cdr:from>
      <cdr:x>0.23927</cdr:x>
      <cdr:y>0.65186</cdr:y>
    </cdr:from>
    <cdr:to>
      <cdr:x>0.48228</cdr:x>
      <cdr:y>0.92515</cdr:y>
    </cdr:to>
    <cdr:sp macro="" textlink="">
      <cdr:nvSpPr>
        <cdr:cNvPr id="7" name="6 CuadroTexto"/>
        <cdr:cNvSpPr txBox="1"/>
      </cdr:nvSpPr>
      <cdr:spPr>
        <a:xfrm xmlns:a="http://schemas.openxmlformats.org/drawingml/2006/main">
          <a:off x="2803452" y="4777726"/>
          <a:ext cx="2847293" cy="2003045"/>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Cosecha con tácticas invisibles</a:t>
          </a:r>
        </a:p>
      </cdr:txBody>
    </cdr:sp>
  </cdr:relSizeAnchor>
  <cdr:relSizeAnchor xmlns:cdr="http://schemas.openxmlformats.org/drawingml/2006/chartDrawing">
    <cdr:from>
      <cdr:x>0.16771</cdr:x>
      <cdr:y>0.59364</cdr:y>
    </cdr:from>
    <cdr:to>
      <cdr:x>0.32791</cdr:x>
      <cdr:y>0.87456</cdr:y>
    </cdr:to>
    <cdr:sp macro="" textlink="">
      <cdr:nvSpPr>
        <cdr:cNvPr id="8" name="7 CuadroTexto"/>
        <cdr:cNvSpPr txBox="1"/>
      </cdr:nvSpPr>
      <cdr:spPr>
        <a:xfrm xmlns:a="http://schemas.openxmlformats.org/drawingml/2006/main">
          <a:off x="1276351" y="3200401"/>
          <a:ext cx="1219200" cy="1514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0.00905</cdr:x>
      <cdr:y>0.65186</cdr:y>
    </cdr:from>
    <cdr:to>
      <cdr:x>0.23901</cdr:x>
      <cdr:y>0.92589</cdr:y>
    </cdr:to>
    <cdr:sp macro="" textlink="">
      <cdr:nvSpPr>
        <cdr:cNvPr id="9" name="8 CuadroTexto"/>
        <cdr:cNvSpPr txBox="1"/>
      </cdr:nvSpPr>
      <cdr:spPr>
        <a:xfrm xmlns:a="http://schemas.openxmlformats.org/drawingml/2006/main">
          <a:off x="105837" y="6396493"/>
          <a:ext cx="2690560" cy="2689008"/>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Equilibrar</a:t>
          </a:r>
          <a:r>
            <a:rPr lang="es-CO" sz="1100" b="1" baseline="0">
              <a:solidFill>
                <a:schemeClr val="bg1"/>
              </a:solidFill>
            </a:rPr>
            <a:t>  - Inversión selectiva</a:t>
          </a:r>
          <a:endParaRPr lang="es-CO" sz="1100" b="1">
            <a:solidFill>
              <a:schemeClr val="bg1"/>
            </a:solidFill>
          </a:endParaRPr>
        </a:p>
      </cdr:txBody>
    </cdr:sp>
  </cdr:relSizeAnchor>
  <cdr:relSizeAnchor xmlns:cdr="http://schemas.openxmlformats.org/drawingml/2006/chartDrawing">
    <cdr:from>
      <cdr:x>0.23898</cdr:x>
      <cdr:y>0.36867</cdr:y>
    </cdr:from>
    <cdr:to>
      <cdr:x>0.48228</cdr:x>
      <cdr:y>0.65133</cdr:y>
    </cdr:to>
    <cdr:sp macro="" textlink="">
      <cdr:nvSpPr>
        <cdr:cNvPr id="10" name="9 CuadroTexto"/>
        <cdr:cNvSpPr txBox="1"/>
      </cdr:nvSpPr>
      <cdr:spPr>
        <a:xfrm xmlns:a="http://schemas.openxmlformats.org/drawingml/2006/main">
          <a:off x="2800050" y="2702153"/>
          <a:ext cx="2850696" cy="2071688"/>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Selectividad</a:t>
          </a:r>
        </a:p>
      </cdr:txBody>
    </cdr:sp>
  </cdr:relSizeAnchor>
  <cdr:relSizeAnchor xmlns:cdr="http://schemas.openxmlformats.org/drawingml/2006/chartDrawing">
    <cdr:from>
      <cdr:x>0.23859</cdr:x>
      <cdr:y>0.09298</cdr:y>
    </cdr:from>
    <cdr:to>
      <cdr:x>0.48199</cdr:x>
      <cdr:y>0.36914</cdr:y>
    </cdr:to>
    <cdr:sp macro="" textlink="">
      <cdr:nvSpPr>
        <cdr:cNvPr id="11" name="10 CuadroTexto"/>
        <cdr:cNvSpPr txBox="1"/>
      </cdr:nvSpPr>
      <cdr:spPr>
        <a:xfrm xmlns:a="http://schemas.openxmlformats.org/drawingml/2006/main">
          <a:off x="2795486" y="681492"/>
          <a:ext cx="2851859" cy="2024063"/>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Inversión y crecimiento selectivo</a:t>
          </a:r>
        </a:p>
      </cdr:txBody>
    </cdr:sp>
  </cdr:relSizeAnchor>
  <cdr:relSizeAnchor xmlns:cdr="http://schemas.openxmlformats.org/drawingml/2006/chartDrawing">
    <cdr:from>
      <cdr:x>0.00903</cdr:x>
      <cdr:y>0.3686</cdr:y>
    </cdr:from>
    <cdr:to>
      <cdr:x>0.23927</cdr:x>
      <cdr:y>0.65212</cdr:y>
    </cdr:to>
    <cdr:sp macro="" textlink="">
      <cdr:nvSpPr>
        <cdr:cNvPr id="12" name="11 CuadroTexto"/>
        <cdr:cNvSpPr txBox="1"/>
      </cdr:nvSpPr>
      <cdr:spPr>
        <a:xfrm xmlns:a="http://schemas.openxmlformats.org/drawingml/2006/main">
          <a:off x="105836" y="2702532"/>
          <a:ext cx="2698690" cy="2078735"/>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Inversión y crecimiento selectivo</a:t>
          </a:r>
        </a:p>
      </cdr:txBody>
    </cdr:sp>
  </cdr:relSizeAnchor>
  <cdr:relSizeAnchor xmlns:cdr="http://schemas.openxmlformats.org/drawingml/2006/chartDrawing">
    <cdr:from>
      <cdr:x>0.0106</cdr:x>
      <cdr:y>0.09252</cdr:y>
    </cdr:from>
    <cdr:to>
      <cdr:x>0.23927</cdr:x>
      <cdr:y>0.36867</cdr:y>
    </cdr:to>
    <cdr:sp macro="" textlink="">
      <cdr:nvSpPr>
        <cdr:cNvPr id="13" name="12 CuadroTexto"/>
        <cdr:cNvSpPr txBox="1"/>
      </cdr:nvSpPr>
      <cdr:spPr>
        <a:xfrm xmlns:a="http://schemas.openxmlformats.org/drawingml/2006/main">
          <a:off x="124197" y="678089"/>
          <a:ext cx="2679255" cy="2024063"/>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Esfuerzo en inversión y crecimiento</a:t>
          </a:r>
        </a:p>
      </cdr:txBody>
    </cdr:sp>
  </cdr:relSizeAnchor>
</c:userShapes>
</file>

<file path=xl/drawings/drawing7.xml><?xml version="1.0" encoding="utf-8"?>
<c:userShapes xmlns:c="http://schemas.openxmlformats.org/drawingml/2006/chart">
  <cdr:relSizeAnchor xmlns:cdr="http://schemas.openxmlformats.org/drawingml/2006/chartDrawing">
    <cdr:from>
      <cdr:x>0.48186</cdr:x>
      <cdr:y>0.6513</cdr:y>
    </cdr:from>
    <cdr:to>
      <cdr:x>0.70944</cdr:x>
      <cdr:y>0.92515</cdr:y>
    </cdr:to>
    <cdr:sp macro="" textlink="">
      <cdr:nvSpPr>
        <cdr:cNvPr id="2" name="1 CuadroTexto"/>
        <cdr:cNvSpPr txBox="1"/>
      </cdr:nvSpPr>
      <cdr:spPr>
        <a:xfrm xmlns:a="http://schemas.openxmlformats.org/drawingml/2006/main">
          <a:off x="5651503" y="4777069"/>
          <a:ext cx="2669106" cy="2008598"/>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i="0">
              <a:solidFill>
                <a:schemeClr val="bg1"/>
              </a:solidFill>
            </a:rPr>
            <a:t>Desinversión rápida</a:t>
          </a:r>
        </a:p>
      </cdr:txBody>
    </cdr:sp>
  </cdr:relSizeAnchor>
  <cdr:relSizeAnchor xmlns:cdr="http://schemas.openxmlformats.org/drawingml/2006/chartDrawing">
    <cdr:from>
      <cdr:x>0.35294</cdr:x>
      <cdr:y>0.58834</cdr:y>
    </cdr:from>
    <cdr:to>
      <cdr:x>0.56571</cdr:x>
      <cdr:y>0.82862</cdr:y>
    </cdr:to>
    <cdr:sp macro="" textlink="">
      <cdr:nvSpPr>
        <cdr:cNvPr id="3" name="2 CuadroTexto"/>
        <cdr:cNvSpPr txBox="1"/>
      </cdr:nvSpPr>
      <cdr:spPr>
        <a:xfrm xmlns:a="http://schemas.openxmlformats.org/drawingml/2006/main">
          <a:off x="2686051" y="3171826"/>
          <a:ext cx="161925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0.48199</cdr:x>
      <cdr:y>0.3686</cdr:y>
    </cdr:from>
    <cdr:to>
      <cdr:x>0.71003</cdr:x>
      <cdr:y>0.65065</cdr:y>
    </cdr:to>
    <cdr:sp macro="" textlink="">
      <cdr:nvSpPr>
        <cdr:cNvPr id="4" name="3 CuadroTexto"/>
        <cdr:cNvSpPr txBox="1"/>
      </cdr:nvSpPr>
      <cdr:spPr>
        <a:xfrm xmlns:a="http://schemas.openxmlformats.org/drawingml/2006/main">
          <a:off x="5647345" y="2701608"/>
          <a:ext cx="2671864" cy="2067250"/>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Cosecha con tácticas invisibles</a:t>
          </a:r>
        </a:p>
      </cdr:txBody>
    </cdr:sp>
  </cdr:relSizeAnchor>
  <cdr:relSizeAnchor xmlns:cdr="http://schemas.openxmlformats.org/drawingml/2006/chartDrawing">
    <cdr:from>
      <cdr:x>0.57447</cdr:x>
      <cdr:y>0.06537</cdr:y>
    </cdr:from>
    <cdr:to>
      <cdr:x>0.77847</cdr:x>
      <cdr:y>0.29859</cdr:y>
    </cdr:to>
    <cdr:sp macro="" textlink="">
      <cdr:nvSpPr>
        <cdr:cNvPr id="5" name="4 CuadroTexto"/>
        <cdr:cNvSpPr txBox="1"/>
      </cdr:nvSpPr>
      <cdr:spPr>
        <a:xfrm xmlns:a="http://schemas.openxmlformats.org/drawingml/2006/main">
          <a:off x="4371976" y="352426"/>
          <a:ext cx="1552575" cy="1257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0.48174</cdr:x>
      <cdr:y>0.09298</cdr:y>
    </cdr:from>
    <cdr:to>
      <cdr:x>0.71003</cdr:x>
      <cdr:y>0.3686</cdr:y>
    </cdr:to>
    <cdr:sp macro="" textlink="">
      <cdr:nvSpPr>
        <cdr:cNvPr id="6" name="5 CuadroTexto"/>
        <cdr:cNvSpPr txBox="1"/>
      </cdr:nvSpPr>
      <cdr:spPr>
        <a:xfrm xmlns:a="http://schemas.openxmlformats.org/drawingml/2006/main">
          <a:off x="5644403" y="681492"/>
          <a:ext cx="2674806" cy="2020116"/>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Protección</a:t>
          </a:r>
          <a:r>
            <a:rPr lang="es-CO" sz="1100" b="1" baseline="0">
              <a:solidFill>
                <a:schemeClr val="bg1"/>
              </a:solidFill>
            </a:rPr>
            <a:t> oportunista</a:t>
          </a:r>
          <a:endParaRPr lang="es-CO" sz="1100" b="1">
            <a:solidFill>
              <a:schemeClr val="bg1"/>
            </a:solidFill>
          </a:endParaRPr>
        </a:p>
      </cdr:txBody>
    </cdr:sp>
  </cdr:relSizeAnchor>
  <cdr:relSizeAnchor xmlns:cdr="http://schemas.openxmlformats.org/drawingml/2006/chartDrawing">
    <cdr:from>
      <cdr:x>0.23927</cdr:x>
      <cdr:y>0.65186</cdr:y>
    </cdr:from>
    <cdr:to>
      <cdr:x>0.48228</cdr:x>
      <cdr:y>0.92515</cdr:y>
    </cdr:to>
    <cdr:sp macro="" textlink="">
      <cdr:nvSpPr>
        <cdr:cNvPr id="7" name="6 CuadroTexto"/>
        <cdr:cNvSpPr txBox="1"/>
      </cdr:nvSpPr>
      <cdr:spPr>
        <a:xfrm xmlns:a="http://schemas.openxmlformats.org/drawingml/2006/main">
          <a:off x="2803452" y="4777726"/>
          <a:ext cx="2847293" cy="2003045"/>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Cosecha con tácticas invisibles</a:t>
          </a:r>
        </a:p>
      </cdr:txBody>
    </cdr:sp>
  </cdr:relSizeAnchor>
  <cdr:relSizeAnchor xmlns:cdr="http://schemas.openxmlformats.org/drawingml/2006/chartDrawing">
    <cdr:from>
      <cdr:x>0.16771</cdr:x>
      <cdr:y>0.59364</cdr:y>
    </cdr:from>
    <cdr:to>
      <cdr:x>0.32791</cdr:x>
      <cdr:y>0.87456</cdr:y>
    </cdr:to>
    <cdr:sp macro="" textlink="">
      <cdr:nvSpPr>
        <cdr:cNvPr id="8" name="7 CuadroTexto"/>
        <cdr:cNvSpPr txBox="1"/>
      </cdr:nvSpPr>
      <cdr:spPr>
        <a:xfrm xmlns:a="http://schemas.openxmlformats.org/drawingml/2006/main">
          <a:off x="1276351" y="3200401"/>
          <a:ext cx="1219200" cy="1514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0.00905</cdr:x>
      <cdr:y>0.65186</cdr:y>
    </cdr:from>
    <cdr:to>
      <cdr:x>0.23901</cdr:x>
      <cdr:y>0.92589</cdr:y>
    </cdr:to>
    <cdr:sp macro="" textlink="">
      <cdr:nvSpPr>
        <cdr:cNvPr id="9" name="8 CuadroTexto"/>
        <cdr:cNvSpPr txBox="1"/>
      </cdr:nvSpPr>
      <cdr:spPr>
        <a:xfrm xmlns:a="http://schemas.openxmlformats.org/drawingml/2006/main">
          <a:off x="105837" y="6396493"/>
          <a:ext cx="2690560" cy="2689008"/>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Equilibrar</a:t>
          </a:r>
          <a:r>
            <a:rPr lang="es-CO" sz="1100" b="1" baseline="0">
              <a:solidFill>
                <a:schemeClr val="bg1"/>
              </a:solidFill>
            </a:rPr>
            <a:t>  - Inversión selectiva</a:t>
          </a:r>
          <a:endParaRPr lang="es-CO" sz="1100" b="1">
            <a:solidFill>
              <a:schemeClr val="bg1"/>
            </a:solidFill>
          </a:endParaRPr>
        </a:p>
      </cdr:txBody>
    </cdr:sp>
  </cdr:relSizeAnchor>
  <cdr:relSizeAnchor xmlns:cdr="http://schemas.openxmlformats.org/drawingml/2006/chartDrawing">
    <cdr:from>
      <cdr:x>0.23898</cdr:x>
      <cdr:y>0.36867</cdr:y>
    </cdr:from>
    <cdr:to>
      <cdr:x>0.48228</cdr:x>
      <cdr:y>0.65133</cdr:y>
    </cdr:to>
    <cdr:sp macro="" textlink="">
      <cdr:nvSpPr>
        <cdr:cNvPr id="10" name="9 CuadroTexto"/>
        <cdr:cNvSpPr txBox="1"/>
      </cdr:nvSpPr>
      <cdr:spPr>
        <a:xfrm xmlns:a="http://schemas.openxmlformats.org/drawingml/2006/main">
          <a:off x="2800050" y="2702153"/>
          <a:ext cx="2850696" cy="2071688"/>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Selectividad</a:t>
          </a:r>
        </a:p>
      </cdr:txBody>
    </cdr:sp>
  </cdr:relSizeAnchor>
  <cdr:relSizeAnchor xmlns:cdr="http://schemas.openxmlformats.org/drawingml/2006/chartDrawing">
    <cdr:from>
      <cdr:x>0.23859</cdr:x>
      <cdr:y>0.09298</cdr:y>
    </cdr:from>
    <cdr:to>
      <cdr:x>0.48199</cdr:x>
      <cdr:y>0.36914</cdr:y>
    </cdr:to>
    <cdr:sp macro="" textlink="">
      <cdr:nvSpPr>
        <cdr:cNvPr id="11" name="10 CuadroTexto"/>
        <cdr:cNvSpPr txBox="1"/>
      </cdr:nvSpPr>
      <cdr:spPr>
        <a:xfrm xmlns:a="http://schemas.openxmlformats.org/drawingml/2006/main">
          <a:off x="2795486" y="681492"/>
          <a:ext cx="2851859" cy="2024063"/>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Inversión y crecimiento selectivo</a:t>
          </a:r>
        </a:p>
      </cdr:txBody>
    </cdr:sp>
  </cdr:relSizeAnchor>
  <cdr:relSizeAnchor xmlns:cdr="http://schemas.openxmlformats.org/drawingml/2006/chartDrawing">
    <cdr:from>
      <cdr:x>0.00903</cdr:x>
      <cdr:y>0.3686</cdr:y>
    </cdr:from>
    <cdr:to>
      <cdr:x>0.23927</cdr:x>
      <cdr:y>0.65212</cdr:y>
    </cdr:to>
    <cdr:sp macro="" textlink="">
      <cdr:nvSpPr>
        <cdr:cNvPr id="12" name="11 CuadroTexto"/>
        <cdr:cNvSpPr txBox="1"/>
      </cdr:nvSpPr>
      <cdr:spPr>
        <a:xfrm xmlns:a="http://schemas.openxmlformats.org/drawingml/2006/main">
          <a:off x="105836" y="2702532"/>
          <a:ext cx="2698690" cy="2078735"/>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Inversión y crecimiento selectivo</a:t>
          </a:r>
        </a:p>
      </cdr:txBody>
    </cdr:sp>
  </cdr:relSizeAnchor>
  <cdr:relSizeAnchor xmlns:cdr="http://schemas.openxmlformats.org/drawingml/2006/chartDrawing">
    <cdr:from>
      <cdr:x>0.0106</cdr:x>
      <cdr:y>0.09252</cdr:y>
    </cdr:from>
    <cdr:to>
      <cdr:x>0.23927</cdr:x>
      <cdr:y>0.36867</cdr:y>
    </cdr:to>
    <cdr:sp macro="" textlink="">
      <cdr:nvSpPr>
        <cdr:cNvPr id="13" name="12 CuadroTexto"/>
        <cdr:cNvSpPr txBox="1"/>
      </cdr:nvSpPr>
      <cdr:spPr>
        <a:xfrm xmlns:a="http://schemas.openxmlformats.org/drawingml/2006/main">
          <a:off x="124197" y="678089"/>
          <a:ext cx="2679255" cy="2024063"/>
        </a:xfrm>
        <a:prstGeom xmlns:a="http://schemas.openxmlformats.org/drawingml/2006/main" prst="rect">
          <a:avLst/>
        </a:prstGeom>
        <a:ln xmlns:a="http://schemas.openxmlformats.org/drawingml/2006/main">
          <a:solidFill>
            <a:schemeClr val="bg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es-CO" sz="1100" b="1">
              <a:solidFill>
                <a:schemeClr val="bg1"/>
              </a:solidFill>
            </a:rPr>
            <a:t>Esfuerzo en inversión y crecimiento</a:t>
          </a:r>
        </a:p>
      </cdr:txBody>
    </cdr:sp>
  </cdr:relSizeAnchor>
</c:userShapes>
</file>

<file path=xl/drawings/drawing8.xml><?xml version="1.0" encoding="utf-8"?>
<xdr:wsDr xmlns:xdr="http://schemas.openxmlformats.org/drawingml/2006/spreadsheetDrawing" xmlns:a="http://schemas.openxmlformats.org/drawingml/2006/main">
  <xdr:twoCellAnchor>
    <xdr:from>
      <xdr:col>17</xdr:col>
      <xdr:colOff>337702</xdr:colOff>
      <xdr:row>0</xdr:row>
      <xdr:rowOff>0</xdr:rowOff>
    </xdr:from>
    <xdr:to>
      <xdr:col>27</xdr:col>
      <xdr:colOff>467591</xdr:colOff>
      <xdr:row>10</xdr:row>
      <xdr:rowOff>161636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337702</xdr:colOff>
      <xdr:row>11</xdr:row>
      <xdr:rowOff>0</xdr:rowOff>
    </xdr:from>
    <xdr:to>
      <xdr:col>27</xdr:col>
      <xdr:colOff>467591</xdr:colOff>
      <xdr:row>21</xdr:row>
      <xdr:rowOff>161636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355020</xdr:colOff>
      <xdr:row>22</xdr:row>
      <xdr:rowOff>5772</xdr:rowOff>
    </xdr:from>
    <xdr:to>
      <xdr:col>27</xdr:col>
      <xdr:colOff>484909</xdr:colOff>
      <xdr:row>33</xdr:row>
      <xdr:rowOff>167408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343475</xdr:colOff>
      <xdr:row>34</xdr:row>
      <xdr:rowOff>0</xdr:rowOff>
    </xdr:from>
    <xdr:to>
      <xdr:col>27</xdr:col>
      <xdr:colOff>473364</xdr:colOff>
      <xdr:row>44</xdr:row>
      <xdr:rowOff>167409</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337702</xdr:colOff>
      <xdr:row>44</xdr:row>
      <xdr:rowOff>150091</xdr:rowOff>
    </xdr:from>
    <xdr:to>
      <xdr:col>27</xdr:col>
      <xdr:colOff>467591</xdr:colOff>
      <xdr:row>54</xdr:row>
      <xdr:rowOff>161636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337702</xdr:colOff>
      <xdr:row>55</xdr:row>
      <xdr:rowOff>0</xdr:rowOff>
    </xdr:from>
    <xdr:to>
      <xdr:col>27</xdr:col>
      <xdr:colOff>467591</xdr:colOff>
      <xdr:row>65</xdr:row>
      <xdr:rowOff>161636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337702</xdr:colOff>
      <xdr:row>66</xdr:row>
      <xdr:rowOff>0</xdr:rowOff>
    </xdr:from>
    <xdr:to>
      <xdr:col>27</xdr:col>
      <xdr:colOff>467591</xdr:colOff>
      <xdr:row>76</xdr:row>
      <xdr:rowOff>161636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360792</xdr:colOff>
      <xdr:row>77</xdr:row>
      <xdr:rowOff>5773</xdr:rowOff>
    </xdr:from>
    <xdr:to>
      <xdr:col>27</xdr:col>
      <xdr:colOff>490681</xdr:colOff>
      <xdr:row>87</xdr:row>
      <xdr:rowOff>167409</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337702</xdr:colOff>
      <xdr:row>88</xdr:row>
      <xdr:rowOff>0</xdr:rowOff>
    </xdr:from>
    <xdr:to>
      <xdr:col>27</xdr:col>
      <xdr:colOff>467591</xdr:colOff>
      <xdr:row>98</xdr:row>
      <xdr:rowOff>161636</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337702</xdr:colOff>
      <xdr:row>99</xdr:row>
      <xdr:rowOff>0</xdr:rowOff>
    </xdr:from>
    <xdr:to>
      <xdr:col>27</xdr:col>
      <xdr:colOff>467591</xdr:colOff>
      <xdr:row>109</xdr:row>
      <xdr:rowOff>161636</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337702</xdr:colOff>
      <xdr:row>110</xdr:row>
      <xdr:rowOff>0</xdr:rowOff>
    </xdr:from>
    <xdr:to>
      <xdr:col>27</xdr:col>
      <xdr:colOff>467591</xdr:colOff>
      <xdr:row>120</xdr:row>
      <xdr:rowOff>161636</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337702</xdr:colOff>
      <xdr:row>121</xdr:row>
      <xdr:rowOff>0</xdr:rowOff>
    </xdr:from>
    <xdr:to>
      <xdr:col>27</xdr:col>
      <xdr:colOff>467591</xdr:colOff>
      <xdr:row>131</xdr:row>
      <xdr:rowOff>161636</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34638</xdr:colOff>
      <xdr:row>0</xdr:row>
      <xdr:rowOff>120264</xdr:rowOff>
    </xdr:from>
    <xdr:to>
      <xdr:col>52</xdr:col>
      <xdr:colOff>166688</xdr:colOff>
      <xdr:row>48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Estrat&#233;gico%20de%20Mercadeo/Plan%20Estrat&#233;g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OFA"/>
      <sheetName val="BCG"/>
      <sheetName val="Mckinsey"/>
      <sheetName val="PESTEL"/>
      <sheetName val="Ciclo de Vida"/>
      <sheetName val="Ciclo Vida"/>
      <sheetName val="Estrategias"/>
      <sheetName val="Cronograma"/>
      <sheetName val="Parámetros"/>
    </sheetNames>
    <sheetDataSet>
      <sheetData sheetId="0"/>
      <sheetData sheetId="1"/>
      <sheetData sheetId="2"/>
      <sheetData sheetId="3"/>
      <sheetData sheetId="4"/>
      <sheetData sheetId="5"/>
      <sheetData sheetId="6"/>
      <sheetData sheetId="7"/>
      <sheetData sheetId="8"/>
      <sheetData sheetId="9">
        <row r="1">
          <cell r="D1" t="str">
            <v>DEMANDA (Comportamiento de inscritos)</v>
          </cell>
        </row>
        <row r="2">
          <cell r="D2" t="str">
            <v>COMPORTAMIENTO PQRSF</v>
          </cell>
        </row>
        <row r="3">
          <cell r="D3" t="str">
            <v>NIVEL DE SATISFACCION DE ACTUALES ESTUDIANTES</v>
          </cell>
        </row>
        <row r="4">
          <cell r="D4" t="str">
            <v>EVENTOS ACADEMICOS</v>
          </cell>
        </row>
        <row r="5">
          <cell r="D5" t="str">
            <v>INFRAESTRUCTURA (Laboratorios, salones, mobiliario y equipos)</v>
          </cell>
        </row>
        <row r="6">
          <cell r="D6" t="str">
            <v>RENTABILIDAD - SOSTENIBILIDAD FINANCIERA</v>
          </cell>
        </row>
        <row r="7">
          <cell r="D7" t="str">
            <v>NIVEL DE DESERCION</v>
          </cell>
        </row>
        <row r="8">
          <cell r="D8" t="str">
            <v>EVOLUCION TECNOLOGICA - RECURSOS TECNOLOGICOS</v>
          </cell>
        </row>
        <row r="9">
          <cell r="D9" t="str">
            <v>POSICIONAMIENTO EN EL MERCADO</v>
          </cell>
        </row>
        <row r="10">
          <cell r="D10" t="str">
            <v>COMPETENCIA</v>
          </cell>
        </row>
        <row r="11">
          <cell r="D11" t="str">
            <v>OFERTA PROGRAMAS SUSTITUTOS</v>
          </cell>
        </row>
        <row r="12">
          <cell r="D12" t="str">
            <v>PRECIO DE LOS COMPETIDORES</v>
          </cell>
        </row>
        <row r="13">
          <cell r="D13" t="str">
            <v>PARTICIPACION DE MERCADO</v>
          </cell>
        </row>
        <row r="14">
          <cell r="D14" t="str">
            <v>SITUACION DEL MERCADO</v>
          </cell>
        </row>
        <row r="15">
          <cell r="D15" t="str">
            <v>PREFERENCIA DEL MERCADO</v>
          </cell>
        </row>
        <row r="16">
          <cell r="D16" t="str">
            <v>OCUPACION DE LOS EGRESADOS</v>
          </cell>
        </row>
        <row r="18">
          <cell r="D18" t="str">
            <v>ENFERMERIA</v>
          </cell>
        </row>
        <row r="19">
          <cell r="D19" t="str">
            <v>BACTERIOLOGIA</v>
          </cell>
        </row>
        <row r="20">
          <cell r="D20" t="str">
            <v>INGENIERIA AMBIENTAL</v>
          </cell>
        </row>
        <row r="21">
          <cell r="D21" t="str">
            <v>INGENIERIA INDUSTRIAL</v>
          </cell>
        </row>
        <row r="22">
          <cell r="D22" t="str">
            <v>INGENIERIA TELECOMUNICACIONES</v>
          </cell>
        </row>
        <row r="23">
          <cell r="D23" t="str">
            <v>ARQUITECTURA</v>
          </cell>
        </row>
        <row r="24">
          <cell r="D24" t="str">
            <v>PUBLICIDAD</v>
          </cell>
        </row>
        <row r="25">
          <cell r="D25" t="str">
            <v>ADMINISTRACION TURISTICA</v>
          </cell>
        </row>
        <row r="26">
          <cell r="D26" t="str">
            <v>LIC. TECNOLOGIA E INFORMATICA</v>
          </cell>
        </row>
        <row r="27">
          <cell r="D27" t="str">
            <v>LIC. ED RELIGIOSA</v>
          </cell>
        </row>
        <row r="28">
          <cell r="D28" t="str">
            <v>LIC. CIENCIAS NATURALES</v>
          </cell>
        </row>
        <row r="29">
          <cell r="D29" t="str">
            <v>LIC. MATEMATICAS Y FISICA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A22" sqref="A22"/>
    </sheetView>
  </sheetViews>
  <sheetFormatPr baseColWidth="10" defaultRowHeight="15"/>
  <cols>
    <col min="1" max="1" width="10.42578125" bestFit="1" customWidth="1"/>
    <col min="2" max="2" width="6.140625" bestFit="1" customWidth="1"/>
    <col min="3" max="3" width="13.42578125" bestFit="1" customWidth="1"/>
    <col min="4" max="4" width="40.85546875" customWidth="1"/>
    <col min="5" max="5" width="16.42578125" bestFit="1" customWidth="1"/>
    <col min="6" max="6" width="19.140625" bestFit="1" customWidth="1"/>
  </cols>
  <sheetData>
    <row r="1" spans="1:6" ht="15.75" thickBot="1">
      <c r="D1" s="10"/>
      <c r="E1" s="114"/>
    </row>
    <row r="2" spans="1:6" ht="17.25">
      <c r="A2" s="193"/>
      <c r="B2" s="194"/>
      <c r="C2" s="195"/>
      <c r="D2" s="202" t="s">
        <v>236</v>
      </c>
      <c r="E2" s="115" t="s">
        <v>75</v>
      </c>
      <c r="F2" s="116" t="s">
        <v>87</v>
      </c>
    </row>
    <row r="3" spans="1:6" ht="17.25">
      <c r="A3" s="196"/>
      <c r="B3" s="197"/>
      <c r="C3" s="198"/>
      <c r="D3" s="203"/>
      <c r="E3" s="117" t="s">
        <v>76</v>
      </c>
      <c r="F3" s="118">
        <v>2</v>
      </c>
    </row>
    <row r="4" spans="1:6" ht="18" thickBot="1">
      <c r="A4" s="199"/>
      <c r="B4" s="200"/>
      <c r="C4" s="201"/>
      <c r="D4" s="204"/>
      <c r="E4" s="119" t="s">
        <v>77</v>
      </c>
      <c r="F4" s="120" t="s">
        <v>78</v>
      </c>
    </row>
    <row r="5" spans="1:6">
      <c r="D5" s="10"/>
      <c r="E5" s="114"/>
    </row>
    <row r="18" spans="1:6" ht="15.75" thickBot="1"/>
    <row r="19" spans="1:6" ht="29.25" thickBot="1">
      <c r="A19" s="205" t="s">
        <v>79</v>
      </c>
      <c r="B19" s="206"/>
      <c r="C19" s="207"/>
      <c r="D19" s="124" t="s">
        <v>80</v>
      </c>
      <c r="E19" s="125" t="s">
        <v>81</v>
      </c>
      <c r="F19" s="124" t="s">
        <v>82</v>
      </c>
    </row>
    <row r="20" spans="1:6" ht="25.5" customHeight="1">
      <c r="A20" s="208" t="s">
        <v>252</v>
      </c>
      <c r="B20" s="209"/>
      <c r="C20" s="210"/>
      <c r="D20" s="185" t="s">
        <v>88</v>
      </c>
      <c r="E20" s="183" t="s">
        <v>83</v>
      </c>
      <c r="F20" s="185" t="s">
        <v>89</v>
      </c>
    </row>
    <row r="21" spans="1:6" ht="33.75" customHeight="1" thickBot="1">
      <c r="A21" s="211"/>
      <c r="B21" s="212"/>
      <c r="C21" s="213"/>
      <c r="D21" s="186"/>
      <c r="E21" s="184"/>
      <c r="F21" s="186"/>
    </row>
    <row r="22" spans="1:6">
      <c r="A22" s="122"/>
      <c r="B22" s="122"/>
      <c r="C22" s="122"/>
      <c r="D22" s="10"/>
      <c r="E22" s="114"/>
    </row>
    <row r="23" spans="1:6">
      <c r="A23" s="122"/>
      <c r="B23" s="122"/>
      <c r="C23" s="122"/>
      <c r="D23" s="10"/>
      <c r="E23" s="114"/>
    </row>
    <row r="24" spans="1:6" ht="16.5">
      <c r="A24" s="123" t="s">
        <v>84</v>
      </c>
    </row>
    <row r="25" spans="1:6" ht="15.75" thickBot="1">
      <c r="A25" s="28"/>
    </row>
    <row r="26" spans="1:6" ht="17.25" thickBot="1">
      <c r="A26" s="187" t="s">
        <v>85</v>
      </c>
      <c r="B26" s="188"/>
      <c r="C26" s="189"/>
      <c r="D26" s="121" t="s">
        <v>86</v>
      </c>
    </row>
    <row r="27" spans="1:6" ht="45.75" thickBot="1">
      <c r="A27" s="190" t="s">
        <v>239</v>
      </c>
      <c r="B27" s="191"/>
      <c r="C27" s="192"/>
      <c r="D27" s="182" t="s">
        <v>238</v>
      </c>
    </row>
    <row r="28" spans="1:6">
      <c r="A28" s="122"/>
      <c r="B28" s="122"/>
      <c r="C28" s="122"/>
      <c r="D28" s="10"/>
      <c r="E28" s="114"/>
    </row>
  </sheetData>
  <mergeCells count="9">
    <mergeCell ref="E20:E21"/>
    <mergeCell ref="F20:F21"/>
    <mergeCell ref="A26:C26"/>
    <mergeCell ref="A27:C27"/>
    <mergeCell ref="A2:C4"/>
    <mergeCell ref="D2:D4"/>
    <mergeCell ref="A19:C19"/>
    <mergeCell ref="A20:C21"/>
    <mergeCell ref="D20:D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B10" zoomScale="110" zoomScaleNormal="110" workbookViewId="0">
      <pane xSplit="5640" activePane="topRight"/>
      <selection activeCell="B18" sqref="B18:B25"/>
      <selection pane="topRight" activeCell="C1" sqref="C1:V1"/>
    </sheetView>
  </sheetViews>
  <sheetFormatPr baseColWidth="10" defaultRowHeight="15"/>
  <cols>
    <col min="1" max="1" width="7.42578125" customWidth="1"/>
    <col min="2" max="2" width="45" customWidth="1"/>
    <col min="3" max="3" width="16.5703125" customWidth="1"/>
    <col min="4" max="4" width="12.28515625" customWidth="1"/>
    <col min="5" max="6" width="11.42578125" customWidth="1"/>
    <col min="7" max="7" width="19.42578125" customWidth="1"/>
    <col min="8" max="8" width="14.140625" customWidth="1"/>
    <col min="9" max="9" width="16.5703125" bestFit="1" customWidth="1"/>
    <col min="11" max="11" width="16.5703125" bestFit="1" customWidth="1"/>
    <col min="13" max="13" width="16.5703125" bestFit="1" customWidth="1"/>
    <col min="15" max="15" width="16.5703125" bestFit="1" customWidth="1"/>
    <col min="17" max="17" width="16.5703125" bestFit="1" customWidth="1"/>
    <col min="19" max="19" width="16.5703125" bestFit="1" customWidth="1"/>
    <col min="21" max="21" width="16.5703125" bestFit="1" customWidth="1"/>
  </cols>
  <sheetData>
    <row r="1" spans="2:26">
      <c r="C1" s="214" t="s">
        <v>240</v>
      </c>
      <c r="D1" s="218"/>
      <c r="E1" s="214" t="s">
        <v>241</v>
      </c>
      <c r="F1" s="218"/>
      <c r="G1" s="214" t="s">
        <v>242</v>
      </c>
      <c r="H1" s="218"/>
      <c r="I1" s="214" t="s">
        <v>243</v>
      </c>
      <c r="J1" s="218"/>
      <c r="K1" s="214" t="s">
        <v>244</v>
      </c>
      <c r="L1" s="218"/>
      <c r="M1" s="214" t="s">
        <v>245</v>
      </c>
      <c r="N1" s="218"/>
      <c r="O1" s="214" t="s">
        <v>246</v>
      </c>
      <c r="P1" s="218"/>
      <c r="Q1" s="214" t="s">
        <v>247</v>
      </c>
      <c r="R1" s="218"/>
      <c r="S1" s="214" t="s">
        <v>248</v>
      </c>
      <c r="T1" s="218"/>
      <c r="U1" s="214" t="s">
        <v>249</v>
      </c>
      <c r="V1" s="218"/>
      <c r="W1" s="214" t="e">
        <f>#REF!</f>
        <v>#REF!</v>
      </c>
      <c r="X1" s="215"/>
      <c r="Y1" s="214" t="e">
        <f>#REF!</f>
        <v>#REF!</v>
      </c>
      <c r="Z1" s="215"/>
    </row>
    <row r="2" spans="2:26">
      <c r="B2" s="219" t="s">
        <v>64</v>
      </c>
      <c r="C2" s="5" t="s">
        <v>56</v>
      </c>
      <c r="D2" s="63" t="s">
        <v>58</v>
      </c>
      <c r="E2" s="5" t="s">
        <v>56</v>
      </c>
      <c r="F2" s="63" t="s">
        <v>58</v>
      </c>
      <c r="G2" s="5" t="s">
        <v>56</v>
      </c>
      <c r="H2" s="63" t="s">
        <v>58</v>
      </c>
      <c r="I2" s="5" t="s">
        <v>56</v>
      </c>
      <c r="J2" s="63" t="s">
        <v>58</v>
      </c>
      <c r="K2" s="5" t="s">
        <v>56</v>
      </c>
      <c r="L2" s="63" t="s">
        <v>58</v>
      </c>
      <c r="M2" s="5" t="s">
        <v>56</v>
      </c>
      <c r="N2" s="63" t="s">
        <v>58</v>
      </c>
      <c r="O2" s="5" t="s">
        <v>56</v>
      </c>
      <c r="P2" s="63" t="s">
        <v>58</v>
      </c>
      <c r="Q2" s="5" t="s">
        <v>56</v>
      </c>
      <c r="R2" s="63" t="s">
        <v>58</v>
      </c>
      <c r="S2" s="5" t="s">
        <v>56</v>
      </c>
      <c r="T2" s="63" t="s">
        <v>58</v>
      </c>
      <c r="U2" s="5" t="s">
        <v>56</v>
      </c>
      <c r="V2" s="63" t="s">
        <v>58</v>
      </c>
      <c r="W2" s="5" t="s">
        <v>56</v>
      </c>
      <c r="X2" s="63" t="s">
        <v>58</v>
      </c>
      <c r="Y2" s="5" t="s">
        <v>56</v>
      </c>
      <c r="Z2" s="63" t="s">
        <v>58</v>
      </c>
    </row>
    <row r="3" spans="2:26">
      <c r="B3" s="219"/>
      <c r="C3" s="5">
        <f>SUM(C5:C12)</f>
        <v>0</v>
      </c>
      <c r="D3" s="63">
        <f>SUM(D5:D12)</f>
        <v>0</v>
      </c>
      <c r="E3" s="5">
        <f>SUM(E5:E12)</f>
        <v>0</v>
      </c>
      <c r="F3" s="63">
        <f>SUM(F5:F12)</f>
        <v>0</v>
      </c>
      <c r="G3" s="5">
        <f t="shared" ref="G3:V3" si="0">SUM(G5:G12)</f>
        <v>0</v>
      </c>
      <c r="H3" s="63">
        <f t="shared" si="0"/>
        <v>0</v>
      </c>
      <c r="I3" s="64">
        <f t="shared" si="0"/>
        <v>0</v>
      </c>
      <c r="J3" s="63">
        <f t="shared" si="0"/>
        <v>0</v>
      </c>
      <c r="K3" s="5">
        <f t="shared" si="0"/>
        <v>0</v>
      </c>
      <c r="L3" s="63">
        <f t="shared" si="0"/>
        <v>0</v>
      </c>
      <c r="M3" s="5">
        <f t="shared" si="0"/>
        <v>0</v>
      </c>
      <c r="N3" s="63">
        <f t="shared" si="0"/>
        <v>0</v>
      </c>
      <c r="O3" s="5">
        <f t="shared" si="0"/>
        <v>0</v>
      </c>
      <c r="P3" s="63">
        <f t="shared" si="0"/>
        <v>0</v>
      </c>
      <c r="Q3" s="5">
        <f t="shared" si="0"/>
        <v>0</v>
      </c>
      <c r="R3" s="63">
        <f t="shared" si="0"/>
        <v>0</v>
      </c>
      <c r="S3" s="5">
        <f t="shared" si="0"/>
        <v>0</v>
      </c>
      <c r="T3" s="63">
        <f t="shared" si="0"/>
        <v>0</v>
      </c>
      <c r="U3" s="5">
        <f t="shared" si="0"/>
        <v>0</v>
      </c>
      <c r="V3" s="63">
        <f t="shared" si="0"/>
        <v>0</v>
      </c>
      <c r="W3" s="5">
        <f>SUM(W5:W12)</f>
        <v>0</v>
      </c>
      <c r="X3" s="63">
        <f>SUM(X5:X12)</f>
        <v>0</v>
      </c>
      <c r="Y3" s="5">
        <f>SUM(Y5:Y12)</f>
        <v>0</v>
      </c>
      <c r="Z3" s="63">
        <f>SUM(Z5:Z12)</f>
        <v>0</v>
      </c>
    </row>
    <row r="4" spans="2:26">
      <c r="B4" s="126"/>
      <c r="C4" s="5">
        <f>COUNTA(C5:C12)</f>
        <v>0</v>
      </c>
      <c r="D4" s="127">
        <f t="shared" ref="D4:Z4" si="1">COUNTA(D5:D12)</f>
        <v>0</v>
      </c>
      <c r="E4" s="5">
        <f t="shared" si="1"/>
        <v>0</v>
      </c>
      <c r="F4" s="63">
        <f t="shared" si="1"/>
        <v>0</v>
      </c>
      <c r="G4" s="5">
        <f t="shared" si="1"/>
        <v>0</v>
      </c>
      <c r="H4" s="63">
        <f t="shared" si="1"/>
        <v>0</v>
      </c>
      <c r="I4" s="64">
        <f t="shared" si="1"/>
        <v>0</v>
      </c>
      <c r="J4" s="63">
        <f t="shared" si="1"/>
        <v>0</v>
      </c>
      <c r="K4" s="5">
        <f t="shared" si="1"/>
        <v>0</v>
      </c>
      <c r="L4" s="63">
        <f t="shared" si="1"/>
        <v>0</v>
      </c>
      <c r="M4" s="5">
        <f t="shared" si="1"/>
        <v>0</v>
      </c>
      <c r="N4" s="63">
        <f t="shared" si="1"/>
        <v>0</v>
      </c>
      <c r="O4" s="5">
        <f t="shared" si="1"/>
        <v>0</v>
      </c>
      <c r="P4" s="63">
        <f t="shared" si="1"/>
        <v>0</v>
      </c>
      <c r="Q4" s="5">
        <f t="shared" si="1"/>
        <v>0</v>
      </c>
      <c r="R4" s="63">
        <f t="shared" si="1"/>
        <v>0</v>
      </c>
      <c r="S4" s="5">
        <f t="shared" si="1"/>
        <v>0</v>
      </c>
      <c r="T4" s="63">
        <f t="shared" si="1"/>
        <v>0</v>
      </c>
      <c r="U4" s="5">
        <f t="shared" si="1"/>
        <v>0</v>
      </c>
      <c r="V4" s="63">
        <f t="shared" si="1"/>
        <v>0</v>
      </c>
      <c r="W4" s="5">
        <f t="shared" si="1"/>
        <v>0</v>
      </c>
      <c r="X4" s="63">
        <f t="shared" si="1"/>
        <v>0</v>
      </c>
      <c r="Y4" s="5">
        <f t="shared" si="1"/>
        <v>0</v>
      </c>
      <c r="Z4" s="63">
        <f t="shared" si="1"/>
        <v>0</v>
      </c>
    </row>
    <row r="5" spans="2:26">
      <c r="B5" s="61" t="str">
        <f>[1]Parámetros!D1</f>
        <v>DEMANDA (Comportamiento de inscritos)</v>
      </c>
      <c r="C5" s="64"/>
      <c r="D5" s="57"/>
      <c r="E5" s="64"/>
      <c r="F5" s="57"/>
      <c r="G5" s="64"/>
      <c r="H5" s="57"/>
      <c r="I5" s="64"/>
      <c r="J5" s="57"/>
      <c r="K5" s="64"/>
      <c r="L5" s="57"/>
      <c r="M5" s="64"/>
      <c r="N5" s="57"/>
      <c r="O5" s="64"/>
      <c r="P5" s="57"/>
      <c r="Q5" s="64"/>
      <c r="R5" s="57"/>
      <c r="S5" s="64"/>
      <c r="T5" s="57"/>
      <c r="U5" s="64"/>
      <c r="V5" s="57"/>
      <c r="W5" s="64"/>
      <c r="X5" s="98"/>
      <c r="Y5" s="64"/>
      <c r="Z5" s="98"/>
    </row>
    <row r="6" spans="2:26">
      <c r="B6" s="61" t="str">
        <f>[1]Parámetros!D2</f>
        <v>COMPORTAMIENTO PQRSF</v>
      </c>
      <c r="C6" s="64"/>
      <c r="D6" s="57"/>
      <c r="E6" s="64"/>
      <c r="F6" s="57"/>
      <c r="G6" s="64"/>
      <c r="H6" s="57"/>
      <c r="I6" s="64"/>
      <c r="J6" s="57"/>
      <c r="K6" s="64"/>
      <c r="L6" s="57"/>
      <c r="M6" s="64"/>
      <c r="N6" s="57"/>
      <c r="O6" s="64"/>
      <c r="P6" s="57"/>
      <c r="Q6" s="64"/>
      <c r="R6" s="57"/>
      <c r="S6" s="64"/>
      <c r="T6" s="57"/>
      <c r="U6" s="64"/>
      <c r="V6" s="57"/>
      <c r="W6" s="64"/>
      <c r="X6" s="98"/>
      <c r="Y6" s="64"/>
      <c r="Z6" s="98"/>
    </row>
    <row r="7" spans="2:26" ht="25.5">
      <c r="B7" s="99" t="str">
        <f>[1]Parámetros!D3</f>
        <v>NIVEL DE SATISFACCION DE ACTUALES ESTUDIANTES</v>
      </c>
      <c r="C7" s="64"/>
      <c r="D7" s="57"/>
      <c r="E7" s="64"/>
      <c r="F7" s="57"/>
      <c r="G7" s="64"/>
      <c r="H7" s="57"/>
      <c r="I7" s="64"/>
      <c r="J7" s="57"/>
      <c r="K7" s="64"/>
      <c r="L7" s="57"/>
      <c r="M7" s="64"/>
      <c r="N7" s="57"/>
      <c r="O7" s="64"/>
      <c r="P7" s="57"/>
      <c r="Q7" s="64"/>
      <c r="R7" s="57"/>
      <c r="S7" s="64"/>
      <c r="T7" s="57"/>
      <c r="U7" s="64"/>
      <c r="V7" s="57"/>
      <c r="W7" s="64"/>
      <c r="X7" s="98"/>
      <c r="Y7" s="64"/>
      <c r="Z7" s="98"/>
    </row>
    <row r="8" spans="2:26">
      <c r="B8" s="61" t="str">
        <f>[1]Parámetros!D4</f>
        <v>EVENTOS ACADEMICOS</v>
      </c>
      <c r="C8" s="64"/>
      <c r="D8" s="57"/>
      <c r="E8" s="64"/>
      <c r="F8" s="57"/>
      <c r="G8" s="64"/>
      <c r="H8" s="57"/>
      <c r="I8" s="64"/>
      <c r="J8" s="57"/>
      <c r="K8" s="64"/>
      <c r="L8" s="57"/>
      <c r="M8" s="64"/>
      <c r="N8" s="57"/>
      <c r="O8" s="64"/>
      <c r="P8" s="57"/>
      <c r="Q8" s="64"/>
      <c r="R8" s="57"/>
      <c r="S8" s="64"/>
      <c r="T8" s="57"/>
      <c r="U8" s="64"/>
      <c r="V8" s="57"/>
      <c r="W8" s="64"/>
      <c r="X8" s="98"/>
      <c r="Y8" s="64"/>
      <c r="Z8" s="98"/>
    </row>
    <row r="9" spans="2:26" ht="25.5">
      <c r="B9" s="61" t="str">
        <f>[1]Parámetros!D5</f>
        <v>INFRAESTRUCTURA (Laboratorios, salones, mobiliario y equipos)</v>
      </c>
      <c r="C9" s="64"/>
      <c r="D9" s="57"/>
      <c r="E9" s="64"/>
      <c r="F9" s="57"/>
      <c r="G9" s="64"/>
      <c r="H9" s="57"/>
      <c r="I9" s="64"/>
      <c r="J9" s="57"/>
      <c r="K9" s="64"/>
      <c r="L9" s="57"/>
      <c r="M9" s="64"/>
      <c r="N9" s="57"/>
      <c r="O9" s="64"/>
      <c r="P9" s="57"/>
      <c r="Q9" s="64"/>
      <c r="R9" s="57"/>
      <c r="S9" s="64"/>
      <c r="T9" s="57"/>
      <c r="U9" s="64"/>
      <c r="V9" s="57"/>
      <c r="W9" s="64"/>
      <c r="X9" s="98"/>
      <c r="Y9" s="64"/>
      <c r="Z9" s="98"/>
    </row>
    <row r="10" spans="2:26" ht="23.25" customHeight="1">
      <c r="B10" s="99" t="str">
        <f>[1]Parámetros!D6</f>
        <v>RENTABILIDAD - SOSTENIBILIDAD FINANCIERA</v>
      </c>
      <c r="C10" s="64"/>
      <c r="D10" s="57"/>
      <c r="E10" s="64"/>
      <c r="F10" s="57"/>
      <c r="G10" s="64"/>
      <c r="H10" s="57"/>
      <c r="I10" s="64"/>
      <c r="J10" s="57"/>
      <c r="K10" s="64"/>
      <c r="L10" s="57"/>
      <c r="M10" s="64"/>
      <c r="N10" s="57"/>
      <c r="O10" s="64"/>
      <c r="P10" s="57"/>
      <c r="Q10" s="64"/>
      <c r="R10" s="57"/>
      <c r="S10" s="64"/>
      <c r="T10" s="57"/>
      <c r="U10" s="64"/>
      <c r="V10" s="57"/>
      <c r="W10" s="64"/>
      <c r="X10" s="98"/>
      <c r="Y10" s="64"/>
      <c r="Z10" s="98"/>
    </row>
    <row r="11" spans="2:26">
      <c r="B11" s="61" t="str">
        <f>[1]Parámetros!D7</f>
        <v>NIVEL DE DESERCION</v>
      </c>
      <c r="C11" s="64"/>
      <c r="D11" s="57"/>
      <c r="E11" s="64"/>
      <c r="F11" s="57"/>
      <c r="G11" s="64"/>
      <c r="H11" s="57"/>
      <c r="I11" s="64"/>
      <c r="J11" s="57"/>
      <c r="K11" s="64"/>
      <c r="L11" s="57"/>
      <c r="M11" s="64"/>
      <c r="N11" s="57"/>
      <c r="O11" s="64"/>
      <c r="P11" s="57"/>
      <c r="Q11" s="64"/>
      <c r="R11" s="57"/>
      <c r="S11" s="64"/>
      <c r="T11" s="57"/>
      <c r="U11" s="64"/>
      <c r="V11" s="57"/>
      <c r="W11" s="64"/>
      <c r="X11" s="98"/>
      <c r="Y11" s="64"/>
      <c r="Z11" s="98"/>
    </row>
    <row r="12" spans="2:26" ht="25.5">
      <c r="B12" s="61" t="str">
        <f>[1]Parámetros!D8</f>
        <v>EVOLUCION TECNOLOGICA - RECURSOS TECNOLOGICOS</v>
      </c>
      <c r="C12" s="64"/>
      <c r="D12" s="57"/>
      <c r="E12" s="64"/>
      <c r="F12" s="57"/>
      <c r="G12" s="64"/>
      <c r="H12" s="57"/>
      <c r="I12" s="64"/>
      <c r="J12" s="57"/>
      <c r="K12" s="64"/>
      <c r="L12" s="57"/>
      <c r="M12" s="64"/>
      <c r="N12" s="57"/>
      <c r="O12" s="64"/>
      <c r="P12" s="57"/>
      <c r="Q12" s="64"/>
      <c r="R12" s="57"/>
      <c r="S12" s="64"/>
      <c r="T12" s="57"/>
      <c r="U12" s="64"/>
      <c r="V12" s="57"/>
      <c r="W12" s="64"/>
      <c r="X12" s="98"/>
      <c r="Y12" s="64"/>
      <c r="Z12" s="98"/>
    </row>
    <row r="13" spans="2:26">
      <c r="B13" s="61"/>
      <c r="C13" s="64"/>
      <c r="D13" s="57"/>
      <c r="E13" s="64"/>
      <c r="F13" s="57"/>
      <c r="G13" s="64"/>
      <c r="H13" s="57"/>
      <c r="I13" s="64"/>
      <c r="J13" s="57"/>
      <c r="K13" s="64"/>
      <c r="L13" s="57"/>
      <c r="M13" s="64"/>
      <c r="N13" s="57"/>
      <c r="O13" s="64"/>
      <c r="P13" s="57"/>
      <c r="Q13" s="64"/>
      <c r="R13" s="57"/>
      <c r="S13" s="64"/>
      <c r="T13" s="57"/>
      <c r="U13" s="64"/>
      <c r="V13" s="57"/>
      <c r="W13" s="64"/>
      <c r="X13" s="98"/>
      <c r="Y13" s="64"/>
      <c r="Z13" s="98"/>
    </row>
    <row r="14" spans="2:26">
      <c r="B14" s="219" t="s">
        <v>64</v>
      </c>
      <c r="C14" s="214" t="str">
        <f>C1</f>
        <v>INGENIERIA AMBIENTAL</v>
      </c>
      <c r="D14" s="215"/>
      <c r="E14" s="214" t="str">
        <f>E1</f>
        <v>INGENIERIA INDUSTRIAL</v>
      </c>
      <c r="F14" s="215"/>
      <c r="G14" s="214" t="str">
        <f>G1</f>
        <v>INGENIERIA TELECOMUNICACIONES</v>
      </c>
      <c r="H14" s="215"/>
      <c r="I14" s="214" t="str">
        <f>I1</f>
        <v>ARQUITECTURA</v>
      </c>
      <c r="J14" s="215"/>
      <c r="K14" s="214" t="str">
        <f>K1</f>
        <v>PUBLICIDAD</v>
      </c>
      <c r="L14" s="215"/>
      <c r="M14" s="214" t="str">
        <f>M1</f>
        <v>ADMINISTRACION TURISTICA</v>
      </c>
      <c r="N14" s="215"/>
      <c r="O14" s="214" t="str">
        <f>O1</f>
        <v>LIC. TECNOLOGIA E INFORMATICA</v>
      </c>
      <c r="P14" s="215"/>
      <c r="Q14" s="214" t="str">
        <f>Q1</f>
        <v>LIC. ED RELIGIOSA</v>
      </c>
      <c r="R14" s="215"/>
      <c r="S14" s="214" t="str">
        <f>S1</f>
        <v>LIC. CIENCIAS NATURALES</v>
      </c>
      <c r="T14" s="215"/>
      <c r="U14" s="214" t="str">
        <f>U1</f>
        <v>LIC. MATEMATICAS Y FISICA</v>
      </c>
      <c r="V14" s="215"/>
      <c r="W14" s="214" t="e">
        <f>W1</f>
        <v>#REF!</v>
      </c>
      <c r="X14" s="215"/>
      <c r="Y14" s="214" t="e">
        <f>Y1</f>
        <v>#REF!</v>
      </c>
      <c r="Z14" s="215"/>
    </row>
    <row r="15" spans="2:26">
      <c r="B15" s="219"/>
      <c r="C15" s="5" t="s">
        <v>57</v>
      </c>
      <c r="D15" s="63" t="s">
        <v>59</v>
      </c>
      <c r="E15" s="5" t="s">
        <v>57</v>
      </c>
      <c r="F15" s="63" t="s">
        <v>59</v>
      </c>
      <c r="G15" s="5" t="s">
        <v>57</v>
      </c>
      <c r="H15" s="63" t="s">
        <v>59</v>
      </c>
      <c r="I15" s="5" t="s">
        <v>57</v>
      </c>
      <c r="J15" s="63" t="s">
        <v>59</v>
      </c>
      <c r="K15" s="5" t="s">
        <v>57</v>
      </c>
      <c r="L15" s="63" t="s">
        <v>59</v>
      </c>
      <c r="M15" s="5" t="s">
        <v>57</v>
      </c>
      <c r="N15" s="63" t="s">
        <v>59</v>
      </c>
      <c r="O15" s="5" t="s">
        <v>57</v>
      </c>
      <c r="P15" s="63" t="s">
        <v>59</v>
      </c>
      <c r="Q15" s="5" t="s">
        <v>57</v>
      </c>
      <c r="R15" s="63" t="s">
        <v>59</v>
      </c>
      <c r="S15" s="5" t="s">
        <v>57</v>
      </c>
      <c r="T15" s="63" t="s">
        <v>59</v>
      </c>
      <c r="U15" s="5" t="s">
        <v>57</v>
      </c>
      <c r="V15" s="63" t="s">
        <v>59</v>
      </c>
      <c r="W15" s="5" t="s">
        <v>57</v>
      </c>
      <c r="X15" s="63" t="s">
        <v>59</v>
      </c>
      <c r="Y15" s="5" t="s">
        <v>57</v>
      </c>
      <c r="Z15" s="63" t="s">
        <v>59</v>
      </c>
    </row>
    <row r="16" spans="2:26">
      <c r="B16" s="60"/>
      <c r="C16" s="5">
        <f>SUM(C18:C25)</f>
        <v>0</v>
      </c>
      <c r="D16" s="63">
        <f t="shared" ref="D16:V16" si="2">SUM(D18:D25)</f>
        <v>0</v>
      </c>
      <c r="E16" s="5">
        <f t="shared" si="2"/>
        <v>0</v>
      </c>
      <c r="F16" s="63">
        <f t="shared" si="2"/>
        <v>0</v>
      </c>
      <c r="G16" s="5">
        <f t="shared" si="2"/>
        <v>0</v>
      </c>
      <c r="H16" s="63">
        <f t="shared" si="2"/>
        <v>0</v>
      </c>
      <c r="I16" s="5">
        <f t="shared" si="2"/>
        <v>0</v>
      </c>
      <c r="J16" s="63">
        <f t="shared" si="2"/>
        <v>0</v>
      </c>
      <c r="K16" s="5">
        <f t="shared" si="2"/>
        <v>0</v>
      </c>
      <c r="L16" s="63">
        <f t="shared" si="2"/>
        <v>0</v>
      </c>
      <c r="M16" s="5">
        <f t="shared" si="2"/>
        <v>0</v>
      </c>
      <c r="N16" s="63">
        <f t="shared" si="2"/>
        <v>0</v>
      </c>
      <c r="O16" s="5">
        <f t="shared" si="2"/>
        <v>0</v>
      </c>
      <c r="P16" s="63">
        <f t="shared" si="2"/>
        <v>0</v>
      </c>
      <c r="Q16" s="5">
        <f t="shared" si="2"/>
        <v>0</v>
      </c>
      <c r="R16" s="63">
        <f t="shared" si="2"/>
        <v>0</v>
      </c>
      <c r="S16" s="5">
        <f t="shared" si="2"/>
        <v>0</v>
      </c>
      <c r="T16" s="63">
        <f t="shared" si="2"/>
        <v>0</v>
      </c>
      <c r="U16" s="5">
        <f t="shared" si="2"/>
        <v>0</v>
      </c>
      <c r="V16" s="63">
        <f t="shared" si="2"/>
        <v>0</v>
      </c>
      <c r="W16" s="5">
        <f>SUM(W18:W25)</f>
        <v>0</v>
      </c>
      <c r="X16" s="63">
        <f>SUM(X18:X25)</f>
        <v>0</v>
      </c>
      <c r="Y16" s="5">
        <f>SUM(Y18:Y25)</f>
        <v>0</v>
      </c>
      <c r="Z16" s="63">
        <f>SUM(Z18:Z25)</f>
        <v>0</v>
      </c>
    </row>
    <row r="17" spans="2:26">
      <c r="B17" s="126"/>
      <c r="C17" s="5"/>
      <c r="D17" s="63"/>
      <c r="E17" s="5"/>
      <c r="F17" s="63"/>
      <c r="G17" s="5"/>
      <c r="H17" s="63"/>
      <c r="I17" s="5"/>
      <c r="J17" s="63"/>
      <c r="K17" s="5"/>
      <c r="L17" s="63"/>
      <c r="M17" s="5"/>
      <c r="N17" s="63"/>
      <c r="O17" s="5"/>
      <c r="P17" s="63"/>
      <c r="Q17" s="5"/>
      <c r="R17" s="63"/>
      <c r="S17" s="5"/>
      <c r="T17" s="63"/>
      <c r="U17" s="5"/>
      <c r="V17" s="63"/>
      <c r="W17" s="5"/>
      <c r="X17" s="63"/>
      <c r="Y17" s="5"/>
      <c r="Z17" s="63"/>
    </row>
    <row r="18" spans="2:26">
      <c r="B18" s="61" t="str">
        <f>[1]Parámetros!D9</f>
        <v>POSICIONAMIENTO EN EL MERCADO</v>
      </c>
      <c r="C18" s="64"/>
      <c r="D18" s="58"/>
      <c r="E18" s="64"/>
      <c r="F18" s="58"/>
      <c r="G18" s="64"/>
      <c r="H18" s="58"/>
      <c r="I18" s="64"/>
      <c r="J18" s="58"/>
      <c r="K18" s="64"/>
      <c r="L18" s="58"/>
      <c r="M18" s="64"/>
      <c r="N18" s="58"/>
      <c r="O18" s="64"/>
      <c r="P18" s="58"/>
      <c r="Q18" s="64"/>
      <c r="R18" s="58"/>
      <c r="S18" s="64"/>
      <c r="T18" s="58"/>
      <c r="U18" s="64"/>
      <c r="V18" s="58"/>
      <c r="W18" s="64"/>
      <c r="X18" s="98"/>
      <c r="Y18" s="64"/>
      <c r="Z18" s="98"/>
    </row>
    <row r="19" spans="2:26">
      <c r="B19" s="61" t="str">
        <f>[1]Parámetros!D10</f>
        <v>COMPETENCIA</v>
      </c>
      <c r="C19" s="64"/>
      <c r="D19" s="58"/>
      <c r="E19" s="64"/>
      <c r="F19" s="58"/>
      <c r="G19" s="64"/>
      <c r="H19" s="58"/>
      <c r="I19" s="64"/>
      <c r="J19" s="58"/>
      <c r="K19" s="64"/>
      <c r="L19" s="58"/>
      <c r="M19" s="64"/>
      <c r="N19" s="58"/>
      <c r="O19" s="64"/>
      <c r="P19" s="58"/>
      <c r="Q19" s="64"/>
      <c r="R19" s="58"/>
      <c r="S19" s="64"/>
      <c r="T19" s="58"/>
      <c r="U19" s="64"/>
      <c r="V19" s="58"/>
      <c r="W19" s="64"/>
      <c r="X19" s="98"/>
      <c r="Y19" s="64"/>
      <c r="Z19" s="98"/>
    </row>
    <row r="20" spans="2:26">
      <c r="B20" s="62" t="str">
        <f>[1]Parámetros!D11</f>
        <v>OFERTA PROGRAMAS SUSTITUTOS</v>
      </c>
      <c r="C20" s="64"/>
      <c r="D20" s="57"/>
      <c r="E20" s="64"/>
      <c r="F20" s="57"/>
      <c r="G20" s="64"/>
      <c r="H20" s="57"/>
      <c r="I20" s="64"/>
      <c r="J20" s="57"/>
      <c r="K20" s="64"/>
      <c r="L20" s="57"/>
      <c r="M20" s="64"/>
      <c r="N20" s="57"/>
      <c r="O20" s="64"/>
      <c r="P20" s="57"/>
      <c r="Q20" s="64"/>
      <c r="R20" s="57"/>
      <c r="S20" s="64"/>
      <c r="T20" s="57"/>
      <c r="U20" s="64"/>
      <c r="V20" s="57"/>
      <c r="W20" s="64"/>
      <c r="X20" s="98"/>
      <c r="Y20" s="64"/>
      <c r="Z20" s="98"/>
    </row>
    <row r="21" spans="2:26">
      <c r="B21" s="61" t="str">
        <f>[1]Parámetros!D12</f>
        <v>PRECIO DE LOS COMPETIDORES</v>
      </c>
      <c r="C21" s="64"/>
      <c r="D21" s="57"/>
      <c r="E21" s="64"/>
      <c r="F21" s="57"/>
      <c r="G21" s="64"/>
      <c r="H21" s="57"/>
      <c r="I21" s="64"/>
      <c r="J21" s="57"/>
      <c r="K21" s="64"/>
      <c r="L21" s="57"/>
      <c r="M21" s="64"/>
      <c r="N21" s="57"/>
      <c r="O21" s="64"/>
      <c r="P21" s="57"/>
      <c r="Q21" s="64"/>
      <c r="R21" s="57"/>
      <c r="S21" s="64"/>
      <c r="T21" s="57"/>
      <c r="U21" s="64"/>
      <c r="V21" s="57"/>
      <c r="W21" s="64"/>
      <c r="X21" s="98"/>
      <c r="Y21" s="64"/>
      <c r="Z21" s="98"/>
    </row>
    <row r="22" spans="2:26" ht="15.75" customHeight="1">
      <c r="B22" s="61" t="str">
        <f>[1]Parámetros!D13</f>
        <v>PARTICIPACION DE MERCADO</v>
      </c>
      <c r="C22" s="64"/>
      <c r="D22" s="57"/>
      <c r="E22" s="64"/>
      <c r="F22" s="57"/>
      <c r="G22" s="64"/>
      <c r="H22" s="57"/>
      <c r="I22" s="64"/>
      <c r="J22" s="57"/>
      <c r="K22" s="64"/>
      <c r="L22" s="57"/>
      <c r="M22" s="64"/>
      <c r="N22" s="57"/>
      <c r="O22" s="64"/>
      <c r="P22" s="57"/>
      <c r="Q22" s="64"/>
      <c r="R22" s="57"/>
      <c r="S22" s="64"/>
      <c r="T22" s="57"/>
      <c r="U22" s="64"/>
      <c r="V22" s="57"/>
      <c r="W22" s="64"/>
      <c r="X22" s="98"/>
      <c r="Y22" s="64"/>
      <c r="Z22" s="98"/>
    </row>
    <row r="23" spans="2:26">
      <c r="B23" s="61" t="str">
        <f>[1]Parámetros!D14</f>
        <v>SITUACION DEL MERCADO</v>
      </c>
      <c r="C23" s="64"/>
      <c r="D23" s="57"/>
      <c r="E23" s="64"/>
      <c r="F23" s="57"/>
      <c r="G23" s="64"/>
      <c r="H23" s="57"/>
      <c r="I23" s="64"/>
      <c r="J23" s="57"/>
      <c r="K23" s="64"/>
      <c r="L23" s="57"/>
      <c r="M23" s="64"/>
      <c r="N23" s="57"/>
      <c r="O23" s="64"/>
      <c r="P23" s="57"/>
      <c r="Q23" s="64"/>
      <c r="R23" s="57"/>
      <c r="S23" s="64"/>
      <c r="T23" s="57"/>
      <c r="U23" s="64"/>
      <c r="V23" s="57"/>
      <c r="W23" s="64"/>
      <c r="X23" s="98"/>
      <c r="Y23" s="64"/>
      <c r="Z23" s="98"/>
    </row>
    <row r="24" spans="2:26">
      <c r="B24" s="99" t="s">
        <v>92</v>
      </c>
      <c r="C24" s="64"/>
      <c r="D24" s="57"/>
      <c r="E24" s="64"/>
      <c r="F24" s="57"/>
      <c r="G24" s="64"/>
      <c r="H24" s="57"/>
      <c r="I24" s="64"/>
      <c r="J24" s="57"/>
      <c r="K24" s="64"/>
      <c r="L24" s="57"/>
      <c r="M24" s="64"/>
      <c r="N24" s="57"/>
      <c r="O24" s="64"/>
      <c r="P24" s="57"/>
      <c r="Q24" s="64"/>
      <c r="R24" s="57"/>
      <c r="S24" s="64"/>
      <c r="T24" s="57"/>
      <c r="U24" s="64"/>
      <c r="V24" s="57"/>
      <c r="W24" s="64"/>
      <c r="X24" s="98"/>
      <c r="Y24" s="64"/>
      <c r="Z24" s="98"/>
    </row>
    <row r="25" spans="2:26">
      <c r="B25" s="99" t="str">
        <f>[1]Parámetros!D16</f>
        <v>OCUPACION DE LOS EGRESADOS</v>
      </c>
      <c r="C25" s="64"/>
      <c r="D25" s="57"/>
      <c r="E25" s="64"/>
      <c r="F25" s="57"/>
      <c r="G25" s="64"/>
      <c r="H25" s="57"/>
      <c r="I25" s="64"/>
      <c r="J25" s="57"/>
      <c r="K25" s="64"/>
      <c r="L25" s="57"/>
      <c r="M25" s="64"/>
      <c r="N25" s="57"/>
      <c r="O25" s="64"/>
      <c r="P25" s="57"/>
      <c r="Q25" s="64"/>
      <c r="R25" s="57"/>
      <c r="S25" s="64"/>
      <c r="T25" s="57"/>
      <c r="U25" s="64"/>
      <c r="V25" s="57"/>
      <c r="W25" s="64"/>
      <c r="X25" s="98"/>
      <c r="Y25" s="64"/>
      <c r="Z25" s="98"/>
    </row>
    <row r="26" spans="2:26">
      <c r="B26" s="6"/>
      <c r="C26" s="6"/>
      <c r="D26" s="10"/>
    </row>
    <row r="27" spans="2:26" ht="15.75" thickBot="1">
      <c r="B27" s="6"/>
      <c r="C27" s="6"/>
      <c r="D27" s="10"/>
    </row>
    <row r="28" spans="2:26">
      <c r="B28" s="216" t="s">
        <v>90</v>
      </c>
      <c r="C28" s="217"/>
      <c r="D28" s="10"/>
    </row>
    <row r="29" spans="2:26">
      <c r="B29" s="105" t="s">
        <v>73</v>
      </c>
      <c r="C29" s="129">
        <v>5</v>
      </c>
      <c r="D29" s="10"/>
    </row>
    <row r="30" spans="2:26">
      <c r="B30" s="105" t="s">
        <v>91</v>
      </c>
      <c r="C30" s="129">
        <v>3</v>
      </c>
      <c r="D30" s="10"/>
    </row>
    <row r="31" spans="2:26" ht="15.75" thickBot="1">
      <c r="B31" s="130" t="s">
        <v>74</v>
      </c>
      <c r="C31" s="131">
        <v>1</v>
      </c>
      <c r="D31" s="10"/>
    </row>
    <row r="32" spans="2:26">
      <c r="B32" s="6"/>
      <c r="C32" s="6"/>
      <c r="D32" s="10"/>
    </row>
    <row r="33" spans="2:4">
      <c r="B33" s="6"/>
      <c r="C33" s="6"/>
      <c r="D33" s="10"/>
    </row>
    <row r="34" spans="2:4">
      <c r="B34" s="6"/>
      <c r="C34" s="6"/>
      <c r="D34" s="10"/>
    </row>
    <row r="35" spans="2:4">
      <c r="B35" s="6"/>
      <c r="C35" s="6"/>
      <c r="D35" s="10"/>
    </row>
    <row r="36" spans="2:4">
      <c r="B36" s="6"/>
      <c r="C36" s="6"/>
      <c r="D36" s="10"/>
    </row>
    <row r="37" spans="2:4">
      <c r="B37" s="6"/>
      <c r="C37" s="6"/>
      <c r="D37" s="10"/>
    </row>
    <row r="38" spans="2:4">
      <c r="B38" s="6"/>
      <c r="C38" s="6"/>
      <c r="D38" s="10"/>
    </row>
  </sheetData>
  <mergeCells count="27">
    <mergeCell ref="B28:C28"/>
    <mergeCell ref="S1:T1"/>
    <mergeCell ref="U1:V1"/>
    <mergeCell ref="E1:F1"/>
    <mergeCell ref="G1:H1"/>
    <mergeCell ref="I1:J1"/>
    <mergeCell ref="K1:L1"/>
    <mergeCell ref="M1:N1"/>
    <mergeCell ref="O1:P1"/>
    <mergeCell ref="C1:D1"/>
    <mergeCell ref="B2:B3"/>
    <mergeCell ref="B14:B15"/>
    <mergeCell ref="C14:D14"/>
    <mergeCell ref="Q1:R1"/>
    <mergeCell ref="O14:P14"/>
    <mergeCell ref="Q14:R14"/>
    <mergeCell ref="E14:F14"/>
    <mergeCell ref="G14:H14"/>
    <mergeCell ref="I14:J14"/>
    <mergeCell ref="K14:L14"/>
    <mergeCell ref="M14:N14"/>
    <mergeCell ref="W1:X1"/>
    <mergeCell ref="W14:X14"/>
    <mergeCell ref="Y1:Z1"/>
    <mergeCell ref="Y14:Z14"/>
    <mergeCell ref="S14:T14"/>
    <mergeCell ref="U14:V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120" zoomScaleNormal="120" workbookViewId="0">
      <selection activeCell="B9" sqref="B9"/>
    </sheetView>
  </sheetViews>
  <sheetFormatPr baseColWidth="10" defaultColWidth="9.140625" defaultRowHeight="15"/>
  <cols>
    <col min="1" max="1" width="33.85546875" customWidth="1"/>
    <col min="2" max="2" width="15.28515625" style="28" customWidth="1"/>
    <col min="3" max="3" width="13.28515625" style="28" bestFit="1" customWidth="1"/>
    <col min="4" max="4" width="7.28515625" customWidth="1"/>
    <col min="5" max="5" width="8.28515625" customWidth="1"/>
    <col min="10" max="10" width="20.140625" customWidth="1"/>
    <col min="11" max="11" width="6.5703125" customWidth="1"/>
    <col min="12" max="12" width="18.140625" customWidth="1"/>
    <col min="13" max="13" width="17.85546875" customWidth="1"/>
    <col min="14" max="14" width="17" customWidth="1"/>
    <col min="15" max="15" width="19" customWidth="1"/>
    <col min="16" max="16" width="16.7109375" customWidth="1"/>
  </cols>
  <sheetData>
    <row r="1" spans="1:18" ht="38.25" customHeight="1" thickBot="1">
      <c r="A1" s="102" t="s">
        <v>72</v>
      </c>
      <c r="B1" s="103" t="s">
        <v>70</v>
      </c>
      <c r="C1" s="103" t="s">
        <v>10</v>
      </c>
      <c r="D1" s="224" t="s">
        <v>71</v>
      </c>
      <c r="E1" s="225"/>
      <c r="O1" s="222"/>
      <c r="P1" s="222"/>
      <c r="Q1" s="222"/>
      <c r="R1" s="222"/>
    </row>
    <row r="2" spans="1:18" ht="15" customHeight="1">
      <c r="A2" s="104" t="str">
        <f>[1]Parámetros!D18</f>
        <v>ENFERMERIA</v>
      </c>
      <c r="B2" s="101"/>
      <c r="C2" s="101"/>
      <c r="D2" s="220">
        <v>80</v>
      </c>
      <c r="E2" s="221"/>
      <c r="F2" s="13"/>
      <c r="G2" s="13"/>
      <c r="H2" s="13"/>
      <c r="I2" s="13"/>
    </row>
    <row r="3" spans="1:18" ht="15" customHeight="1">
      <c r="A3" s="105" t="str">
        <f>[1]Parámetros!D19</f>
        <v>BACTERIOLOGIA</v>
      </c>
      <c r="B3" s="97"/>
      <c r="C3" s="19"/>
      <c r="D3" s="220">
        <v>80</v>
      </c>
      <c r="E3" s="221"/>
      <c r="F3" s="14"/>
      <c r="G3" s="14"/>
      <c r="H3" s="14"/>
      <c r="I3" s="14"/>
    </row>
    <row r="4" spans="1:18" ht="15" customHeight="1">
      <c r="A4" s="105" t="str">
        <f>[1]Parámetros!D20</f>
        <v>INGENIERIA AMBIENTAL</v>
      </c>
      <c r="B4" s="24"/>
      <c r="C4" s="19"/>
      <c r="D4" s="220">
        <v>80</v>
      </c>
      <c r="E4" s="221"/>
    </row>
    <row r="5" spans="1:18" ht="15" customHeight="1">
      <c r="A5" s="106" t="str">
        <f>[1]Parámetros!D21</f>
        <v>INGENIERIA INDUSTRIAL</v>
      </c>
      <c r="B5" s="24"/>
      <c r="C5" s="19"/>
      <c r="D5" s="220">
        <v>80</v>
      </c>
      <c r="E5" s="221"/>
    </row>
    <row r="6" spans="1:18">
      <c r="A6" s="107" t="str">
        <f>[1]Parámetros!D22</f>
        <v>INGENIERIA TELECOMUNICACIONES</v>
      </c>
      <c r="B6" s="97"/>
      <c r="C6" s="19"/>
      <c r="D6" s="220">
        <v>80</v>
      </c>
      <c r="E6" s="221"/>
    </row>
    <row r="7" spans="1:18">
      <c r="A7" s="107" t="str">
        <f>[1]Parámetros!D23</f>
        <v>ARQUITECTURA</v>
      </c>
      <c r="B7" s="97"/>
      <c r="C7" s="19"/>
      <c r="D7" s="220">
        <v>80</v>
      </c>
      <c r="E7" s="221"/>
    </row>
    <row r="8" spans="1:18">
      <c r="A8" s="107" t="str">
        <f>[1]Parámetros!D24</f>
        <v>PUBLICIDAD</v>
      </c>
      <c r="B8" s="97"/>
      <c r="C8" s="19"/>
      <c r="D8" s="220">
        <v>80</v>
      </c>
      <c r="E8" s="221"/>
    </row>
    <row r="9" spans="1:18" s="26" customFormat="1" ht="15" customHeight="1">
      <c r="A9" s="107" t="str">
        <f>[1]Parámetros!D25</f>
        <v>ADMINISTRACION TURISTICA</v>
      </c>
      <c r="B9" s="97"/>
      <c r="C9" s="19"/>
      <c r="D9" s="220">
        <v>80</v>
      </c>
      <c r="E9" s="221"/>
    </row>
    <row r="10" spans="1:18" s="26" customFormat="1">
      <c r="A10" s="107" t="str">
        <f>[1]Parámetros!D26</f>
        <v>LIC. TECNOLOGIA E INFORMATICA</v>
      </c>
      <c r="B10" s="97"/>
      <c r="C10" s="19"/>
      <c r="D10" s="220">
        <v>80</v>
      </c>
      <c r="E10" s="221"/>
    </row>
    <row r="11" spans="1:18" s="26" customFormat="1">
      <c r="A11" s="108" t="str">
        <f>[1]Parámetros!D27</f>
        <v>LIC. ED RELIGIOSA</v>
      </c>
      <c r="B11" s="97"/>
      <c r="C11" s="19"/>
      <c r="D11" s="220">
        <v>80</v>
      </c>
      <c r="E11" s="221"/>
    </row>
    <row r="12" spans="1:18" s="26" customFormat="1">
      <c r="A12" s="107" t="str">
        <f>[1]Parámetros!D28</f>
        <v>LIC. CIENCIAS NATURALES</v>
      </c>
      <c r="B12" s="97"/>
      <c r="C12" s="19"/>
      <c r="D12" s="220">
        <v>80</v>
      </c>
      <c r="E12" s="221"/>
    </row>
    <row r="13" spans="1:18" s="26" customFormat="1">
      <c r="A13" s="107" t="str">
        <f>[1]Parámetros!D29</f>
        <v>LIC. MATEMATICAS Y FISICA</v>
      </c>
      <c r="B13" s="97"/>
      <c r="C13" s="19"/>
      <c r="D13" s="220">
        <v>80</v>
      </c>
      <c r="E13" s="221"/>
    </row>
    <row r="14" spans="1:18" s="26" customFormat="1" ht="15.75" thickBot="1">
      <c r="A14" s="6"/>
      <c r="B14" s="109"/>
      <c r="C14" s="109"/>
      <c r="D14" s="223"/>
      <c r="E14" s="223"/>
    </row>
    <row r="15" spans="1:18" s="26" customFormat="1">
      <c r="A15" s="112" t="s">
        <v>73</v>
      </c>
      <c r="B15" s="110">
        <v>2</v>
      </c>
      <c r="C15" s="109"/>
      <c r="D15" s="223"/>
      <c r="E15" s="223"/>
    </row>
    <row r="16" spans="1:18" s="26" customFormat="1" ht="15.75" thickBot="1">
      <c r="A16" s="113" t="s">
        <v>74</v>
      </c>
      <c r="B16" s="111">
        <v>1</v>
      </c>
      <c r="C16" s="109"/>
      <c r="D16" s="223"/>
      <c r="E16" s="223"/>
    </row>
    <row r="17" spans="1:15" s="26" customFormat="1">
      <c r="A17" s="6"/>
      <c r="B17" s="226"/>
      <c r="C17" s="226"/>
      <c r="D17" s="223"/>
      <c r="E17" s="223"/>
    </row>
    <row r="18" spans="1:15">
      <c r="A18" s="100"/>
      <c r="B18" s="226"/>
      <c r="C18" s="226"/>
      <c r="D18" s="223"/>
      <c r="E18" s="223"/>
    </row>
    <row r="22" spans="1:15" ht="45" customHeight="1">
      <c r="L22" s="1"/>
      <c r="M22" s="1"/>
      <c r="N22" s="1"/>
      <c r="O22" s="1"/>
    </row>
    <row r="23" spans="1:15">
      <c r="L23" s="1"/>
      <c r="M23" s="1"/>
      <c r="N23" s="1"/>
      <c r="O23" s="1"/>
    </row>
    <row r="24" spans="1:15">
      <c r="L24" s="1"/>
      <c r="M24" s="1"/>
      <c r="N24" s="1"/>
      <c r="O24" s="1"/>
    </row>
    <row r="25" spans="1:15">
      <c r="L25" s="133"/>
      <c r="M25" s="133"/>
      <c r="N25" s="133"/>
      <c r="O25" s="132"/>
    </row>
    <row r="26" spans="1:15">
      <c r="L26" s="1"/>
      <c r="M26" s="1"/>
      <c r="N26" s="1"/>
      <c r="O26" s="1"/>
    </row>
    <row r="27" spans="1:15">
      <c r="L27" s="1"/>
      <c r="M27" s="1"/>
      <c r="N27" s="1"/>
      <c r="O27" s="1"/>
    </row>
    <row r="28" spans="1:15">
      <c r="L28" s="1"/>
      <c r="M28" s="1"/>
      <c r="N28" s="1"/>
      <c r="O28" s="1"/>
    </row>
    <row r="29" spans="1:15">
      <c r="L29" s="1"/>
      <c r="M29" s="1"/>
      <c r="N29" s="1"/>
      <c r="O29" s="1"/>
    </row>
    <row r="30" spans="1:15">
      <c r="L30" s="1"/>
      <c r="M30" s="1"/>
      <c r="N30" s="1"/>
      <c r="O30" s="1"/>
    </row>
  </sheetData>
  <mergeCells count="21">
    <mergeCell ref="O1:R1"/>
    <mergeCell ref="D15:E15"/>
    <mergeCell ref="D14:E14"/>
    <mergeCell ref="D1:E1"/>
    <mergeCell ref="B18:C18"/>
    <mergeCell ref="D18:E18"/>
    <mergeCell ref="B17:C17"/>
    <mergeCell ref="D17:E17"/>
    <mergeCell ref="D16:E16"/>
    <mergeCell ref="D7:E7"/>
    <mergeCell ref="D13:E13"/>
    <mergeCell ref="D8:E8"/>
    <mergeCell ref="D9:E9"/>
    <mergeCell ref="D10:E10"/>
    <mergeCell ref="D11:E11"/>
    <mergeCell ref="D12:E12"/>
    <mergeCell ref="D2:E2"/>
    <mergeCell ref="D3:E3"/>
    <mergeCell ref="D4:E4"/>
    <mergeCell ref="D5:E5"/>
    <mergeCell ref="D6:E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72"/>
  <sheetViews>
    <sheetView zoomScaleNormal="100" workbookViewId="0">
      <selection activeCell="K12" sqref="K12"/>
    </sheetView>
  </sheetViews>
  <sheetFormatPr baseColWidth="10" defaultColWidth="9.140625" defaultRowHeight="15"/>
  <cols>
    <col min="1" max="1" width="33.85546875" customWidth="1"/>
    <col min="2" max="2" width="5.7109375" style="28" customWidth="1"/>
    <col min="3" max="3" width="10.28515625" style="28" customWidth="1"/>
    <col min="4" max="4" width="7.28515625" customWidth="1"/>
    <col min="5" max="5" width="8.28515625" customWidth="1"/>
    <col min="6" max="6" width="5.7109375" customWidth="1"/>
    <col min="7" max="7" width="7.140625" customWidth="1"/>
    <col min="8" max="8" width="5.7109375" customWidth="1"/>
    <col min="9" max="9" width="6.85546875" customWidth="1"/>
    <col min="10" max="10" width="5.7109375" customWidth="1"/>
    <col min="11" max="11" width="6.140625" customWidth="1"/>
    <col min="12" max="12" width="7" customWidth="1"/>
    <col min="13" max="13" width="8.28515625" customWidth="1"/>
    <col min="14" max="15" width="5.7109375" customWidth="1"/>
    <col min="16" max="16" width="10" bestFit="1" customWidth="1"/>
    <col min="17" max="17" width="8.140625" bestFit="1" customWidth="1"/>
    <col min="18" max="18" width="8.85546875" style="29" bestFit="1" customWidth="1"/>
    <col min="19" max="19" width="33.28515625" customWidth="1"/>
    <col min="20" max="20" width="7.42578125" customWidth="1"/>
    <col min="21" max="21" width="7.7109375" customWidth="1"/>
    <col min="22" max="22" width="6.85546875" customWidth="1"/>
    <col min="23" max="23" width="5.7109375" customWidth="1"/>
    <col min="24" max="24" width="6.7109375" customWidth="1"/>
    <col min="25" max="25" width="5.7109375" customWidth="1"/>
    <col min="26" max="26" width="7" customWidth="1"/>
    <col min="27" max="27" width="7.42578125" customWidth="1"/>
    <col min="28" max="28" width="7.5703125" customWidth="1"/>
    <col min="29" max="29" width="7.42578125" customWidth="1"/>
    <col min="30" max="31" width="5.7109375" customWidth="1"/>
    <col min="32" max="32" width="7.85546875" customWidth="1"/>
    <col min="33" max="33" width="7" customWidth="1"/>
    <col min="34" max="35" width="5.7109375" customWidth="1"/>
    <col min="36" max="36" width="9.140625" style="29"/>
    <col min="37" max="37" width="39" customWidth="1"/>
    <col min="38" max="38" width="32.140625" customWidth="1"/>
    <col min="39" max="39" width="41.140625" customWidth="1"/>
    <col min="40" max="40" width="9.42578125" bestFit="1" customWidth="1"/>
    <col min="41" max="41" width="7.5703125" customWidth="1"/>
    <col min="42" max="42" width="16.7109375" customWidth="1"/>
  </cols>
  <sheetData>
    <row r="2" spans="1:37" ht="21">
      <c r="A2" s="253" t="s">
        <v>27</v>
      </c>
      <c r="B2" s="253"/>
      <c r="C2" s="253"/>
      <c r="D2" s="253"/>
      <c r="E2" s="253"/>
      <c r="F2" s="253"/>
      <c r="G2" s="253"/>
      <c r="H2" s="253"/>
      <c r="I2" s="253"/>
      <c r="J2" s="253"/>
      <c r="K2" s="253"/>
      <c r="L2" s="253"/>
      <c r="M2" s="253"/>
      <c r="N2" s="253"/>
      <c r="O2" s="253"/>
      <c r="P2" s="253"/>
      <c r="Q2" s="253"/>
      <c r="R2" s="253"/>
      <c r="S2" s="254" t="s">
        <v>28</v>
      </c>
      <c r="T2" s="254"/>
      <c r="U2" s="254"/>
      <c r="V2" s="254"/>
      <c r="W2" s="254"/>
      <c r="X2" s="254"/>
      <c r="Y2" s="254"/>
      <c r="Z2" s="254"/>
      <c r="AA2" s="254"/>
      <c r="AB2" s="254"/>
      <c r="AC2" s="254"/>
      <c r="AD2" s="254"/>
      <c r="AE2" s="254"/>
      <c r="AF2" s="254"/>
      <c r="AG2" s="254"/>
      <c r="AH2" s="254"/>
      <c r="AI2" s="34"/>
      <c r="AJ2" s="12"/>
      <c r="AK2" s="13"/>
    </row>
    <row r="3" spans="1:37" ht="18.75">
      <c r="A3" s="255" t="s">
        <v>29</v>
      </c>
      <c r="B3" s="255"/>
      <c r="C3" s="255"/>
      <c r="D3" s="255"/>
      <c r="E3" s="255"/>
      <c r="F3" s="255"/>
      <c r="G3" s="255"/>
      <c r="H3" s="255"/>
      <c r="I3" s="255"/>
      <c r="J3" s="255"/>
      <c r="K3" s="255"/>
      <c r="L3" s="255"/>
      <c r="M3" s="255"/>
      <c r="N3" s="255"/>
      <c r="O3" s="255"/>
      <c r="P3" s="255"/>
      <c r="Q3" s="255"/>
      <c r="R3" s="255"/>
      <c r="S3" s="256" t="s">
        <v>50</v>
      </c>
      <c r="T3" s="257"/>
      <c r="U3" s="257"/>
      <c r="V3" s="257"/>
      <c r="W3" s="257"/>
      <c r="X3" s="257"/>
      <c r="Y3" s="257"/>
      <c r="Z3" s="257"/>
      <c r="AA3" s="257"/>
      <c r="AB3" s="257"/>
      <c r="AC3" s="257"/>
      <c r="AD3" s="257"/>
      <c r="AE3" s="257"/>
      <c r="AF3" s="257"/>
      <c r="AG3" s="257"/>
      <c r="AH3" s="257"/>
      <c r="AI3" s="257"/>
      <c r="AJ3" s="258"/>
      <c r="AK3" s="14"/>
    </row>
    <row r="4" spans="1:37" ht="51" customHeight="1">
      <c r="A4" s="15" t="s">
        <v>30</v>
      </c>
      <c r="B4" s="262" t="str">
        <f>[1]Parámetros!D1</f>
        <v>DEMANDA (Comportamiento de inscritos)</v>
      </c>
      <c r="C4" s="263"/>
      <c r="D4" s="266" t="str">
        <f>[1]Parámetros!D2</f>
        <v>COMPORTAMIENTO PQRSF</v>
      </c>
      <c r="E4" s="267"/>
      <c r="F4" s="268" t="str">
        <f>[1]Parámetros!D3</f>
        <v>NIVEL DE SATISFACCION DE ACTUALES ESTUDIANTES</v>
      </c>
      <c r="G4" s="269"/>
      <c r="H4" s="248" t="str">
        <f>[1]Parámetros!D4</f>
        <v>EVENTOS ACADEMICOS</v>
      </c>
      <c r="I4" s="249"/>
      <c r="J4" s="248" t="str">
        <f>[1]Parámetros!D5</f>
        <v>INFRAESTRUCTURA (Laboratorios, salones, mobiliario y equipos)</v>
      </c>
      <c r="K4" s="249"/>
      <c r="L4" s="248" t="str">
        <f>[1]Parámetros!D6</f>
        <v>RENTABILIDAD - SOSTENIBILIDAD FINANCIERA</v>
      </c>
      <c r="M4" s="249"/>
      <c r="N4" s="248" t="str">
        <f>[1]Parámetros!D7</f>
        <v>NIVEL DE DESERCION</v>
      </c>
      <c r="O4" s="249"/>
      <c r="P4" s="248" t="str">
        <f>[1]Parámetros!D8</f>
        <v>EVOLUCION TECNOLOGICA - RECURSOS TECNOLOGICOS</v>
      </c>
      <c r="Q4" s="249"/>
      <c r="R4" s="259" t="s">
        <v>31</v>
      </c>
      <c r="S4" s="16" t="s">
        <v>30</v>
      </c>
      <c r="T4" s="244" t="str">
        <f>[1]Parámetros!D9</f>
        <v>POSICIONAMIENTO EN EL MERCADO</v>
      </c>
      <c r="U4" s="245"/>
      <c r="V4" s="246" t="str">
        <f>[1]Parámetros!D10</f>
        <v>COMPETENCIA</v>
      </c>
      <c r="W4" s="247"/>
      <c r="X4" s="241" t="str">
        <f>[1]Parámetros!D11</f>
        <v>OFERTA PROGRAMAS SUSTITUTOS</v>
      </c>
      <c r="Y4" s="242"/>
      <c r="Z4" s="241" t="str">
        <f>[1]Parámetros!D12</f>
        <v>PRECIO DE LOS COMPETIDORES</v>
      </c>
      <c r="AA4" s="242"/>
      <c r="AB4" s="241" t="str">
        <f>[1]Parámetros!D13</f>
        <v>PARTICIPACION DE MERCADO</v>
      </c>
      <c r="AC4" s="242"/>
      <c r="AD4" s="241" t="str">
        <f>[1]Parámetros!D14</f>
        <v>SITUACION DEL MERCADO</v>
      </c>
      <c r="AE4" s="242"/>
      <c r="AF4" s="243" t="str">
        <f>[1]Parámetros!D15</f>
        <v>PREFERENCIA DEL MERCADO</v>
      </c>
      <c r="AG4" s="243"/>
      <c r="AH4" s="243" t="str">
        <f>[1]Parámetros!D16</f>
        <v>OCUPACION DE LOS EGRESADOS</v>
      </c>
      <c r="AI4" s="243"/>
      <c r="AJ4" s="260" t="s">
        <v>31</v>
      </c>
    </row>
    <row r="5" spans="1:37">
      <c r="A5" s="17" t="s">
        <v>32</v>
      </c>
      <c r="B5" s="264">
        <v>0.15</v>
      </c>
      <c r="C5" s="265"/>
      <c r="D5" s="237">
        <v>0.05</v>
      </c>
      <c r="E5" s="238"/>
      <c r="F5" s="237">
        <v>0.15</v>
      </c>
      <c r="G5" s="238"/>
      <c r="H5" s="237">
        <v>0.05</v>
      </c>
      <c r="I5" s="238"/>
      <c r="J5" s="237">
        <v>0.15</v>
      </c>
      <c r="K5" s="238"/>
      <c r="L5" s="237">
        <v>0.15</v>
      </c>
      <c r="M5" s="238"/>
      <c r="N5" s="237">
        <v>0.15</v>
      </c>
      <c r="O5" s="238"/>
      <c r="P5" s="237">
        <v>0.15</v>
      </c>
      <c r="Q5" s="238"/>
      <c r="R5" s="259"/>
      <c r="S5" s="18" t="s">
        <v>32</v>
      </c>
      <c r="T5" s="234">
        <v>0.15</v>
      </c>
      <c r="U5" s="235"/>
      <c r="V5" s="234">
        <v>0.15</v>
      </c>
      <c r="W5" s="235"/>
      <c r="X5" s="234">
        <v>0.1</v>
      </c>
      <c r="Y5" s="235"/>
      <c r="Z5" s="234">
        <v>0.15</v>
      </c>
      <c r="AA5" s="235"/>
      <c r="AB5" s="234">
        <v>0.15</v>
      </c>
      <c r="AC5" s="235"/>
      <c r="AD5" s="234">
        <v>0.1</v>
      </c>
      <c r="AE5" s="235"/>
      <c r="AF5" s="236">
        <v>0.05</v>
      </c>
      <c r="AG5" s="236"/>
      <c r="AH5" s="236">
        <v>0.15</v>
      </c>
      <c r="AI5" s="236"/>
      <c r="AJ5" s="261"/>
    </row>
    <row r="6" spans="1:37">
      <c r="A6" s="2" t="str">
        <f>[1]Parámetros!D18</f>
        <v>ENFERMERIA</v>
      </c>
      <c r="B6" s="19"/>
      <c r="C6" s="19">
        <f>+B6*$B$5</f>
        <v>0</v>
      </c>
      <c r="D6" s="20"/>
      <c r="E6" s="20">
        <f>+D6*$D$5</f>
        <v>0</v>
      </c>
      <c r="F6" s="19"/>
      <c r="G6" s="19">
        <f>+F6*$F$5</f>
        <v>0</v>
      </c>
      <c r="H6" s="20"/>
      <c r="I6" s="20">
        <f>+H6*$H$5</f>
        <v>0</v>
      </c>
      <c r="J6" s="19"/>
      <c r="K6" s="19">
        <f>+J6*$J$5</f>
        <v>0</v>
      </c>
      <c r="L6" s="19"/>
      <c r="M6" s="19">
        <f>+L6*$L$5</f>
        <v>0</v>
      </c>
      <c r="N6" s="19"/>
      <c r="O6" s="19">
        <f>+N6*$N$5</f>
        <v>0</v>
      </c>
      <c r="P6" s="19"/>
      <c r="Q6" s="19">
        <f>+P6*$P$5</f>
        <v>0</v>
      </c>
      <c r="R6" s="7">
        <f>+C6+E6+G6+I6+K6+M6+O6+Q6</f>
        <v>0</v>
      </c>
      <c r="S6" s="2" t="str">
        <f t="shared" ref="S6:S17" si="0">A6</f>
        <v>ENFERMERIA</v>
      </c>
      <c r="T6" s="21"/>
      <c r="U6" s="21">
        <f>+T6*$T$5</f>
        <v>0</v>
      </c>
      <c r="V6" s="22"/>
      <c r="W6" s="22">
        <f>+V6*$V$5</f>
        <v>0</v>
      </c>
      <c r="X6" s="22"/>
      <c r="Y6" s="22">
        <f>+X6*$X$5</f>
        <v>0</v>
      </c>
      <c r="Z6" s="22"/>
      <c r="AA6" s="22">
        <f>+Z6*$Z$5</f>
        <v>0</v>
      </c>
      <c r="AB6" s="22"/>
      <c r="AC6" s="22">
        <f>+AB6*$AB$5</f>
        <v>0</v>
      </c>
      <c r="AD6" s="22"/>
      <c r="AE6" s="22">
        <f>+AD6*$AD$5</f>
        <v>0</v>
      </c>
      <c r="AF6" s="22"/>
      <c r="AG6" s="22">
        <f>+AF6*$AF$5</f>
        <v>0</v>
      </c>
      <c r="AH6" s="22"/>
      <c r="AI6" s="22">
        <f>+AH6*$AH$5</f>
        <v>0</v>
      </c>
      <c r="AJ6" s="7">
        <f>+U6+W6+Y6+AA6+AC6+AE6+AG6+AI6</f>
        <v>0</v>
      </c>
    </row>
    <row r="7" spans="1:37">
      <c r="A7" s="2" t="str">
        <f>[1]Parámetros!D19</f>
        <v>BACTERIOLOGIA</v>
      </c>
      <c r="B7" s="23"/>
      <c r="C7" s="19">
        <f t="shared" ref="C7:C17" si="1">+B7*$B$5</f>
        <v>0</v>
      </c>
      <c r="D7" s="24"/>
      <c r="E7" s="20">
        <f t="shared" ref="E7:E17" si="2">+D7*$D$5</f>
        <v>0</v>
      </c>
      <c r="F7" s="24"/>
      <c r="G7" s="19">
        <f t="shared" ref="G7:G17" si="3">+F7*$F$5</f>
        <v>0</v>
      </c>
      <c r="H7" s="23"/>
      <c r="I7" s="20">
        <f t="shared" ref="I7:I17" si="4">+H7*$H$5</f>
        <v>0</v>
      </c>
      <c r="J7" s="24"/>
      <c r="K7" s="19">
        <f t="shared" ref="K7:K17" si="5">+J7*$J$5</f>
        <v>0</v>
      </c>
      <c r="L7" s="24"/>
      <c r="M7" s="19">
        <f t="shared" ref="M7:M17" si="6">+L7*$L$5</f>
        <v>0</v>
      </c>
      <c r="N7" s="24"/>
      <c r="O7" s="19">
        <f t="shared" ref="O7:O17" si="7">+N7*$N$5</f>
        <v>0</v>
      </c>
      <c r="P7" s="24"/>
      <c r="Q7" s="19">
        <f t="shared" ref="Q7:Q17" si="8">+P7*$P$5</f>
        <v>0</v>
      </c>
      <c r="R7" s="7">
        <f t="shared" ref="R7:R17" si="9">+C7+E7+G7+I7+K7+M7+O7+Q7</f>
        <v>0</v>
      </c>
      <c r="S7" s="2" t="str">
        <f t="shared" si="0"/>
        <v>BACTERIOLOGIA</v>
      </c>
      <c r="T7" s="21"/>
      <c r="U7" s="21">
        <f t="shared" ref="U7:U17" si="10">+T7*$T$5</f>
        <v>0</v>
      </c>
      <c r="V7" s="21"/>
      <c r="W7" s="22">
        <f t="shared" ref="W7:W17" si="11">+V7*$V$5</f>
        <v>0</v>
      </c>
      <c r="X7" s="21"/>
      <c r="Y7" s="22">
        <f t="shared" ref="Y7:Y17" si="12">+X7*$X$5</f>
        <v>0</v>
      </c>
      <c r="Z7" s="22"/>
      <c r="AA7" s="22">
        <f t="shared" ref="AA7:AA17" si="13">+Z7*$Z$5</f>
        <v>0</v>
      </c>
      <c r="AB7" s="22"/>
      <c r="AC7" s="22">
        <f t="shared" ref="AC7:AC17" si="14">+AB7*$AB$5</f>
        <v>0</v>
      </c>
      <c r="AD7" s="22"/>
      <c r="AE7" s="22">
        <f t="shared" ref="AE7:AE17" si="15">+AD7*$AD$5</f>
        <v>0</v>
      </c>
      <c r="AF7" s="22"/>
      <c r="AG7" s="22">
        <f t="shared" ref="AG7:AG17" si="16">+AF7*$AF$5</f>
        <v>0</v>
      </c>
      <c r="AH7" s="21"/>
      <c r="AI7" s="22">
        <f t="shared" ref="AI7:AI17" si="17">+AH7*$AH$5</f>
        <v>0</v>
      </c>
      <c r="AJ7" s="7">
        <f>+U7+W7+Y7+AA7+AC7+AE7+AG7+AI7</f>
        <v>0</v>
      </c>
    </row>
    <row r="8" spans="1:37">
      <c r="A8" s="2" t="str">
        <f>[1]Parámetros!D20</f>
        <v>INGENIERIA AMBIENTAL</v>
      </c>
      <c r="B8" s="24"/>
      <c r="C8" s="19">
        <f t="shared" si="1"/>
        <v>0</v>
      </c>
      <c r="D8" s="24"/>
      <c r="E8" s="20">
        <f t="shared" si="2"/>
        <v>0</v>
      </c>
      <c r="F8" s="24"/>
      <c r="G8" s="19">
        <f t="shared" si="3"/>
        <v>0</v>
      </c>
      <c r="H8" s="23"/>
      <c r="I8" s="20">
        <f t="shared" si="4"/>
        <v>0</v>
      </c>
      <c r="J8" s="24"/>
      <c r="K8" s="19">
        <f t="shared" si="5"/>
        <v>0</v>
      </c>
      <c r="L8" s="24"/>
      <c r="M8" s="19">
        <f t="shared" si="6"/>
        <v>0</v>
      </c>
      <c r="N8" s="24"/>
      <c r="O8" s="19">
        <f t="shared" si="7"/>
        <v>0</v>
      </c>
      <c r="P8" s="24"/>
      <c r="Q8" s="19">
        <f t="shared" si="8"/>
        <v>0</v>
      </c>
      <c r="R8" s="7">
        <f t="shared" si="9"/>
        <v>0</v>
      </c>
      <c r="S8" s="2" t="str">
        <f t="shared" si="0"/>
        <v>INGENIERIA AMBIENTAL</v>
      </c>
      <c r="T8" s="21"/>
      <c r="U8" s="21">
        <f t="shared" si="10"/>
        <v>0</v>
      </c>
      <c r="V8" s="21"/>
      <c r="W8" s="22">
        <f t="shared" si="11"/>
        <v>0</v>
      </c>
      <c r="X8" s="21"/>
      <c r="Y8" s="22">
        <f t="shared" si="12"/>
        <v>0</v>
      </c>
      <c r="Z8" s="22"/>
      <c r="AA8" s="22">
        <f t="shared" si="13"/>
        <v>0</v>
      </c>
      <c r="AB8" s="22"/>
      <c r="AC8" s="22">
        <f t="shared" si="14"/>
        <v>0</v>
      </c>
      <c r="AD8" s="22"/>
      <c r="AE8" s="22">
        <f t="shared" si="15"/>
        <v>0</v>
      </c>
      <c r="AF8" s="22"/>
      <c r="AG8" s="22">
        <f t="shared" si="16"/>
        <v>0</v>
      </c>
      <c r="AH8" s="21"/>
      <c r="AI8" s="22">
        <f t="shared" si="17"/>
        <v>0</v>
      </c>
      <c r="AJ8" s="7">
        <f t="shared" ref="AJ8:AJ17" si="18">+U8+W8+Y8+AA8+AC8+AE8+AG8+AI8</f>
        <v>0</v>
      </c>
    </row>
    <row r="9" spans="1:37" s="26" customFormat="1" ht="15" customHeight="1">
      <c r="A9" s="65" t="str">
        <f>[1]Parámetros!D21</f>
        <v>INGENIERIA INDUSTRIAL</v>
      </c>
      <c r="B9" s="24"/>
      <c r="C9" s="19">
        <f t="shared" si="1"/>
        <v>0</v>
      </c>
      <c r="D9" s="22"/>
      <c r="E9" s="20">
        <f t="shared" si="2"/>
        <v>0</v>
      </c>
      <c r="F9" s="22"/>
      <c r="G9" s="19">
        <f t="shared" si="3"/>
        <v>0</v>
      </c>
      <c r="H9" s="21"/>
      <c r="I9" s="20">
        <f t="shared" si="4"/>
        <v>0</v>
      </c>
      <c r="J9" s="21"/>
      <c r="K9" s="19">
        <f t="shared" si="5"/>
        <v>0</v>
      </c>
      <c r="L9" s="22"/>
      <c r="M9" s="19">
        <f t="shared" si="6"/>
        <v>0</v>
      </c>
      <c r="N9" s="22"/>
      <c r="O9" s="19">
        <f t="shared" si="7"/>
        <v>0</v>
      </c>
      <c r="P9" s="22"/>
      <c r="Q9" s="19">
        <f t="shared" si="8"/>
        <v>0</v>
      </c>
      <c r="R9" s="7">
        <f t="shared" si="9"/>
        <v>0</v>
      </c>
      <c r="S9" s="25" t="str">
        <f t="shared" si="0"/>
        <v>INGENIERIA INDUSTRIAL</v>
      </c>
      <c r="T9" s="21"/>
      <c r="U9" s="21">
        <f t="shared" si="10"/>
        <v>0</v>
      </c>
      <c r="V9" s="21"/>
      <c r="W9" s="22">
        <f t="shared" si="11"/>
        <v>0</v>
      </c>
      <c r="X9" s="21"/>
      <c r="Y9" s="22">
        <f t="shared" si="12"/>
        <v>0</v>
      </c>
      <c r="Z9" s="22"/>
      <c r="AA9" s="22">
        <f t="shared" si="13"/>
        <v>0</v>
      </c>
      <c r="AB9" s="22"/>
      <c r="AC9" s="22">
        <f t="shared" si="14"/>
        <v>0</v>
      </c>
      <c r="AD9" s="22"/>
      <c r="AE9" s="22">
        <f t="shared" si="15"/>
        <v>0</v>
      </c>
      <c r="AF9" s="22"/>
      <c r="AG9" s="22">
        <f t="shared" si="16"/>
        <v>0</v>
      </c>
      <c r="AH9" s="21"/>
      <c r="AI9" s="22">
        <f t="shared" si="17"/>
        <v>0</v>
      </c>
      <c r="AJ9" s="7">
        <f t="shared" si="18"/>
        <v>0</v>
      </c>
    </row>
    <row r="10" spans="1:37" s="26" customFormat="1">
      <c r="A10" s="25" t="str">
        <f>[1]Parámetros!D22</f>
        <v>INGENIERIA TELECOMUNICACIONES</v>
      </c>
      <c r="B10" s="23"/>
      <c r="C10" s="19">
        <f t="shared" si="1"/>
        <v>0</v>
      </c>
      <c r="D10" s="21"/>
      <c r="E10" s="20">
        <f t="shared" si="2"/>
        <v>0</v>
      </c>
      <c r="F10" s="22"/>
      <c r="G10" s="19">
        <f t="shared" si="3"/>
        <v>0</v>
      </c>
      <c r="H10" s="21"/>
      <c r="I10" s="20">
        <f t="shared" si="4"/>
        <v>0</v>
      </c>
      <c r="J10" s="21"/>
      <c r="K10" s="19">
        <f t="shared" si="5"/>
        <v>0</v>
      </c>
      <c r="L10" s="22"/>
      <c r="M10" s="19">
        <f t="shared" si="6"/>
        <v>0</v>
      </c>
      <c r="N10" s="22"/>
      <c r="O10" s="19">
        <f t="shared" si="7"/>
        <v>0</v>
      </c>
      <c r="P10" s="22"/>
      <c r="Q10" s="19">
        <f t="shared" si="8"/>
        <v>0</v>
      </c>
      <c r="R10" s="7">
        <f t="shared" si="9"/>
        <v>0</v>
      </c>
      <c r="S10" s="25" t="str">
        <f t="shared" si="0"/>
        <v>INGENIERIA TELECOMUNICACIONES</v>
      </c>
      <c r="T10" s="21"/>
      <c r="U10" s="21">
        <f t="shared" si="10"/>
        <v>0</v>
      </c>
      <c r="V10" s="21"/>
      <c r="W10" s="22">
        <f t="shared" si="11"/>
        <v>0</v>
      </c>
      <c r="X10" s="21"/>
      <c r="Y10" s="22">
        <f t="shared" si="12"/>
        <v>0</v>
      </c>
      <c r="Z10" s="22"/>
      <c r="AA10" s="22">
        <f t="shared" si="13"/>
        <v>0</v>
      </c>
      <c r="AB10" s="22"/>
      <c r="AC10" s="22">
        <f t="shared" si="14"/>
        <v>0</v>
      </c>
      <c r="AD10" s="22"/>
      <c r="AE10" s="22">
        <f t="shared" si="15"/>
        <v>0</v>
      </c>
      <c r="AF10" s="22"/>
      <c r="AG10" s="22">
        <f t="shared" si="16"/>
        <v>0</v>
      </c>
      <c r="AH10" s="21"/>
      <c r="AI10" s="22">
        <f t="shared" si="17"/>
        <v>0</v>
      </c>
      <c r="AJ10" s="7">
        <f t="shared" si="18"/>
        <v>0</v>
      </c>
    </row>
    <row r="11" spans="1:37" s="26" customFormat="1">
      <c r="A11" s="25" t="str">
        <f>[1]Parámetros!D23</f>
        <v>ARQUITECTURA</v>
      </c>
      <c r="B11" s="23"/>
      <c r="C11" s="19">
        <f t="shared" si="1"/>
        <v>0</v>
      </c>
      <c r="D11" s="21"/>
      <c r="E11" s="20">
        <f t="shared" si="2"/>
        <v>0</v>
      </c>
      <c r="F11" s="22"/>
      <c r="G11" s="19">
        <f t="shared" si="3"/>
        <v>0</v>
      </c>
      <c r="H11" s="21"/>
      <c r="I11" s="20">
        <f t="shared" si="4"/>
        <v>0</v>
      </c>
      <c r="J11" s="21"/>
      <c r="K11" s="19">
        <f t="shared" si="5"/>
        <v>0</v>
      </c>
      <c r="L11" s="22"/>
      <c r="M11" s="19">
        <f t="shared" si="6"/>
        <v>0</v>
      </c>
      <c r="N11" s="22"/>
      <c r="O11" s="19">
        <f t="shared" si="7"/>
        <v>0</v>
      </c>
      <c r="P11" s="22"/>
      <c r="Q11" s="19">
        <f t="shared" si="8"/>
        <v>0</v>
      </c>
      <c r="R11" s="7">
        <f t="shared" si="9"/>
        <v>0</v>
      </c>
      <c r="S11" s="25" t="str">
        <f t="shared" si="0"/>
        <v>ARQUITECTURA</v>
      </c>
      <c r="T11" s="21"/>
      <c r="U11" s="21">
        <f t="shared" si="10"/>
        <v>0</v>
      </c>
      <c r="V11" s="21"/>
      <c r="W11" s="22">
        <f t="shared" si="11"/>
        <v>0</v>
      </c>
      <c r="X11" s="22"/>
      <c r="Y11" s="22">
        <f t="shared" si="12"/>
        <v>0</v>
      </c>
      <c r="Z11" s="22"/>
      <c r="AA11" s="22">
        <f t="shared" si="13"/>
        <v>0</v>
      </c>
      <c r="AB11" s="22"/>
      <c r="AC11" s="22">
        <f t="shared" si="14"/>
        <v>0</v>
      </c>
      <c r="AD11" s="22"/>
      <c r="AE11" s="22">
        <f t="shared" si="15"/>
        <v>0</v>
      </c>
      <c r="AF11" s="22"/>
      <c r="AG11" s="22">
        <f t="shared" si="16"/>
        <v>0</v>
      </c>
      <c r="AH11" s="21"/>
      <c r="AI11" s="22">
        <f t="shared" si="17"/>
        <v>0</v>
      </c>
      <c r="AJ11" s="7">
        <f t="shared" si="18"/>
        <v>0</v>
      </c>
    </row>
    <row r="12" spans="1:37" s="26" customFormat="1">
      <c r="A12" s="25" t="str">
        <f>[1]Parámetros!D24</f>
        <v>PUBLICIDAD</v>
      </c>
      <c r="B12" s="23"/>
      <c r="C12" s="19">
        <f t="shared" si="1"/>
        <v>0</v>
      </c>
      <c r="D12" s="22"/>
      <c r="E12" s="20">
        <f t="shared" si="2"/>
        <v>0</v>
      </c>
      <c r="F12" s="22"/>
      <c r="G12" s="19">
        <f t="shared" si="3"/>
        <v>0</v>
      </c>
      <c r="H12" s="21"/>
      <c r="I12" s="20">
        <f t="shared" si="4"/>
        <v>0</v>
      </c>
      <c r="J12" s="21"/>
      <c r="K12" s="19">
        <f t="shared" si="5"/>
        <v>0</v>
      </c>
      <c r="L12" s="22"/>
      <c r="M12" s="19">
        <f t="shared" si="6"/>
        <v>0</v>
      </c>
      <c r="N12" s="22"/>
      <c r="O12" s="19">
        <f t="shared" si="7"/>
        <v>0</v>
      </c>
      <c r="P12" s="22"/>
      <c r="Q12" s="19">
        <f t="shared" si="8"/>
        <v>0</v>
      </c>
      <c r="R12" s="7">
        <f t="shared" si="9"/>
        <v>0</v>
      </c>
      <c r="S12" s="25" t="str">
        <f t="shared" si="0"/>
        <v>PUBLICIDAD</v>
      </c>
      <c r="T12" s="21"/>
      <c r="U12" s="21">
        <f t="shared" si="10"/>
        <v>0</v>
      </c>
      <c r="V12" s="21"/>
      <c r="W12" s="22">
        <f t="shared" si="11"/>
        <v>0</v>
      </c>
      <c r="X12" s="21"/>
      <c r="Y12" s="22">
        <f t="shared" si="12"/>
        <v>0</v>
      </c>
      <c r="Z12" s="22"/>
      <c r="AA12" s="22">
        <f t="shared" si="13"/>
        <v>0</v>
      </c>
      <c r="AB12" s="22"/>
      <c r="AC12" s="22">
        <f t="shared" si="14"/>
        <v>0</v>
      </c>
      <c r="AD12" s="22"/>
      <c r="AE12" s="22">
        <f t="shared" si="15"/>
        <v>0</v>
      </c>
      <c r="AF12" s="22"/>
      <c r="AG12" s="22">
        <f t="shared" si="16"/>
        <v>0</v>
      </c>
      <c r="AH12" s="21"/>
      <c r="AI12" s="22">
        <f t="shared" si="17"/>
        <v>0</v>
      </c>
      <c r="AJ12" s="7">
        <f t="shared" si="18"/>
        <v>0</v>
      </c>
    </row>
    <row r="13" spans="1:37" s="26" customFormat="1">
      <c r="A13" s="25" t="str">
        <f>[1]Parámetros!D25</f>
        <v>ADMINISTRACION TURISTICA</v>
      </c>
      <c r="B13" s="23"/>
      <c r="C13" s="19">
        <f t="shared" si="1"/>
        <v>0</v>
      </c>
      <c r="D13" s="22"/>
      <c r="E13" s="20">
        <f t="shared" si="2"/>
        <v>0</v>
      </c>
      <c r="F13" s="22"/>
      <c r="G13" s="19">
        <f t="shared" si="3"/>
        <v>0</v>
      </c>
      <c r="H13" s="21"/>
      <c r="I13" s="20">
        <f t="shared" si="4"/>
        <v>0</v>
      </c>
      <c r="J13" s="21"/>
      <c r="K13" s="19">
        <f t="shared" si="5"/>
        <v>0</v>
      </c>
      <c r="L13" s="22"/>
      <c r="M13" s="19">
        <f t="shared" si="6"/>
        <v>0</v>
      </c>
      <c r="N13" s="22"/>
      <c r="O13" s="19">
        <f t="shared" si="7"/>
        <v>0</v>
      </c>
      <c r="P13" s="22"/>
      <c r="Q13" s="19">
        <f t="shared" si="8"/>
        <v>0</v>
      </c>
      <c r="R13" s="7">
        <f t="shared" si="9"/>
        <v>0</v>
      </c>
      <c r="S13" s="25" t="str">
        <f t="shared" si="0"/>
        <v>ADMINISTRACION TURISTICA</v>
      </c>
      <c r="T13" s="21"/>
      <c r="U13" s="21">
        <f t="shared" si="10"/>
        <v>0</v>
      </c>
      <c r="V13" s="21"/>
      <c r="W13" s="22">
        <f t="shared" si="11"/>
        <v>0</v>
      </c>
      <c r="X13" s="21"/>
      <c r="Y13" s="22">
        <f t="shared" si="12"/>
        <v>0</v>
      </c>
      <c r="Z13" s="22"/>
      <c r="AA13" s="22">
        <f t="shared" si="13"/>
        <v>0</v>
      </c>
      <c r="AB13" s="22"/>
      <c r="AC13" s="22">
        <f t="shared" si="14"/>
        <v>0</v>
      </c>
      <c r="AD13" s="22"/>
      <c r="AE13" s="22">
        <f t="shared" si="15"/>
        <v>0</v>
      </c>
      <c r="AF13" s="22"/>
      <c r="AG13" s="22">
        <f t="shared" si="16"/>
        <v>0</v>
      </c>
      <c r="AH13" s="21"/>
      <c r="AI13" s="22">
        <f t="shared" si="17"/>
        <v>0</v>
      </c>
      <c r="AJ13" s="7">
        <f t="shared" si="18"/>
        <v>0</v>
      </c>
    </row>
    <row r="14" spans="1:37" s="26" customFormat="1">
      <c r="A14" s="25" t="str">
        <f>[1]Parámetros!D26</f>
        <v>LIC. TECNOLOGIA E INFORMATICA</v>
      </c>
      <c r="B14" s="23"/>
      <c r="C14" s="19">
        <f t="shared" si="1"/>
        <v>0</v>
      </c>
      <c r="D14" s="22"/>
      <c r="E14" s="20">
        <f t="shared" si="2"/>
        <v>0</v>
      </c>
      <c r="F14" s="22"/>
      <c r="G14" s="19">
        <f t="shared" si="3"/>
        <v>0</v>
      </c>
      <c r="H14" s="21"/>
      <c r="I14" s="20">
        <f t="shared" si="4"/>
        <v>0</v>
      </c>
      <c r="J14" s="21"/>
      <c r="K14" s="19">
        <f t="shared" si="5"/>
        <v>0</v>
      </c>
      <c r="L14" s="22"/>
      <c r="M14" s="19">
        <f t="shared" si="6"/>
        <v>0</v>
      </c>
      <c r="N14" s="22"/>
      <c r="O14" s="19">
        <f t="shared" si="7"/>
        <v>0</v>
      </c>
      <c r="P14" s="22"/>
      <c r="Q14" s="19">
        <f t="shared" si="8"/>
        <v>0</v>
      </c>
      <c r="R14" s="7">
        <f t="shared" si="9"/>
        <v>0</v>
      </c>
      <c r="S14" s="25" t="str">
        <f t="shared" si="0"/>
        <v>LIC. TECNOLOGIA E INFORMATICA</v>
      </c>
      <c r="T14" s="21"/>
      <c r="U14" s="21">
        <f t="shared" si="10"/>
        <v>0</v>
      </c>
      <c r="V14" s="21"/>
      <c r="W14" s="22">
        <f t="shared" si="11"/>
        <v>0</v>
      </c>
      <c r="X14" s="21"/>
      <c r="Y14" s="22">
        <f t="shared" si="12"/>
        <v>0</v>
      </c>
      <c r="Z14" s="22"/>
      <c r="AA14" s="22">
        <f t="shared" si="13"/>
        <v>0</v>
      </c>
      <c r="AB14" s="22"/>
      <c r="AC14" s="22">
        <f t="shared" si="14"/>
        <v>0</v>
      </c>
      <c r="AD14" s="22"/>
      <c r="AE14" s="22">
        <f t="shared" si="15"/>
        <v>0</v>
      </c>
      <c r="AF14" s="22"/>
      <c r="AG14" s="22">
        <f t="shared" si="16"/>
        <v>0</v>
      </c>
      <c r="AH14" s="21"/>
      <c r="AI14" s="22">
        <f t="shared" si="17"/>
        <v>0</v>
      </c>
      <c r="AJ14" s="7">
        <f t="shared" si="18"/>
        <v>0</v>
      </c>
    </row>
    <row r="15" spans="1:37" s="26" customFormat="1">
      <c r="A15" s="66" t="str">
        <f>[1]Parámetros!D27</f>
        <v>LIC. ED RELIGIOSA</v>
      </c>
      <c r="B15" s="23"/>
      <c r="C15" s="19">
        <f t="shared" si="1"/>
        <v>0</v>
      </c>
      <c r="D15" s="22"/>
      <c r="E15" s="20">
        <f t="shared" si="2"/>
        <v>0</v>
      </c>
      <c r="F15" s="22"/>
      <c r="G15" s="19">
        <f t="shared" si="3"/>
        <v>0</v>
      </c>
      <c r="H15" s="21"/>
      <c r="I15" s="20">
        <f t="shared" si="4"/>
        <v>0</v>
      </c>
      <c r="J15" s="21"/>
      <c r="K15" s="19">
        <f t="shared" si="5"/>
        <v>0</v>
      </c>
      <c r="L15" s="22"/>
      <c r="M15" s="19">
        <f t="shared" si="6"/>
        <v>0</v>
      </c>
      <c r="N15" s="22"/>
      <c r="O15" s="19">
        <f t="shared" si="7"/>
        <v>0</v>
      </c>
      <c r="P15" s="22"/>
      <c r="Q15" s="19">
        <f t="shared" si="8"/>
        <v>0</v>
      </c>
      <c r="R15" s="7">
        <f t="shared" si="9"/>
        <v>0</v>
      </c>
      <c r="S15" s="25" t="str">
        <f t="shared" si="0"/>
        <v>LIC. ED RELIGIOSA</v>
      </c>
      <c r="T15" s="21"/>
      <c r="U15" s="21">
        <f t="shared" si="10"/>
        <v>0</v>
      </c>
      <c r="V15" s="21"/>
      <c r="W15" s="22">
        <f t="shared" si="11"/>
        <v>0</v>
      </c>
      <c r="X15" s="21"/>
      <c r="Y15" s="22">
        <f t="shared" si="12"/>
        <v>0</v>
      </c>
      <c r="Z15" s="22"/>
      <c r="AA15" s="22">
        <f t="shared" si="13"/>
        <v>0</v>
      </c>
      <c r="AB15" s="22"/>
      <c r="AC15" s="22">
        <f t="shared" si="14"/>
        <v>0</v>
      </c>
      <c r="AD15" s="22"/>
      <c r="AE15" s="22">
        <f t="shared" si="15"/>
        <v>0</v>
      </c>
      <c r="AF15" s="22"/>
      <c r="AG15" s="22">
        <f t="shared" si="16"/>
        <v>0</v>
      </c>
      <c r="AH15" s="21"/>
      <c r="AI15" s="22">
        <f t="shared" si="17"/>
        <v>0</v>
      </c>
      <c r="AJ15" s="7">
        <f t="shared" si="18"/>
        <v>0</v>
      </c>
    </row>
    <row r="16" spans="1:37" s="26" customFormat="1">
      <c r="A16" s="25" t="str">
        <f>[1]Parámetros!D28</f>
        <v>LIC. CIENCIAS NATURALES</v>
      </c>
      <c r="B16" s="23"/>
      <c r="C16" s="19">
        <f t="shared" si="1"/>
        <v>0</v>
      </c>
      <c r="D16" s="21"/>
      <c r="E16" s="20">
        <f t="shared" si="2"/>
        <v>0</v>
      </c>
      <c r="F16" s="22"/>
      <c r="G16" s="19">
        <f t="shared" si="3"/>
        <v>0</v>
      </c>
      <c r="H16" s="21"/>
      <c r="I16" s="20">
        <f t="shared" si="4"/>
        <v>0</v>
      </c>
      <c r="J16" s="21"/>
      <c r="K16" s="19">
        <f t="shared" si="5"/>
        <v>0</v>
      </c>
      <c r="L16" s="22"/>
      <c r="M16" s="19">
        <f t="shared" si="6"/>
        <v>0</v>
      </c>
      <c r="N16" s="22"/>
      <c r="O16" s="19">
        <f t="shared" si="7"/>
        <v>0</v>
      </c>
      <c r="P16" s="22"/>
      <c r="Q16" s="19">
        <f t="shared" si="8"/>
        <v>0</v>
      </c>
      <c r="R16" s="7">
        <f t="shared" si="9"/>
        <v>0</v>
      </c>
      <c r="S16" s="25" t="str">
        <f t="shared" si="0"/>
        <v>LIC. CIENCIAS NATURALES</v>
      </c>
      <c r="T16" s="21"/>
      <c r="U16" s="21">
        <f t="shared" si="10"/>
        <v>0</v>
      </c>
      <c r="V16" s="21"/>
      <c r="W16" s="22">
        <f t="shared" si="11"/>
        <v>0</v>
      </c>
      <c r="X16" s="21"/>
      <c r="Y16" s="22">
        <f t="shared" si="12"/>
        <v>0</v>
      </c>
      <c r="Z16" s="22"/>
      <c r="AA16" s="22">
        <f t="shared" si="13"/>
        <v>0</v>
      </c>
      <c r="AB16" s="22"/>
      <c r="AC16" s="22">
        <f t="shared" si="14"/>
        <v>0</v>
      </c>
      <c r="AD16" s="22"/>
      <c r="AE16" s="22">
        <f t="shared" si="15"/>
        <v>0</v>
      </c>
      <c r="AF16" s="22"/>
      <c r="AG16" s="22">
        <f t="shared" si="16"/>
        <v>0</v>
      </c>
      <c r="AH16" s="21"/>
      <c r="AI16" s="22">
        <f t="shared" si="17"/>
        <v>0</v>
      </c>
      <c r="AJ16" s="7">
        <f t="shared" si="18"/>
        <v>0</v>
      </c>
    </row>
    <row r="17" spans="1:37" s="26" customFormat="1">
      <c r="A17" s="25" t="str">
        <f>[1]Parámetros!D29</f>
        <v>LIC. MATEMATICAS Y FISICA</v>
      </c>
      <c r="B17" s="23"/>
      <c r="C17" s="19">
        <f t="shared" si="1"/>
        <v>0</v>
      </c>
      <c r="D17" s="21"/>
      <c r="E17" s="20">
        <f t="shared" si="2"/>
        <v>0</v>
      </c>
      <c r="F17" s="22"/>
      <c r="G17" s="19">
        <f t="shared" si="3"/>
        <v>0</v>
      </c>
      <c r="H17" s="21"/>
      <c r="I17" s="20">
        <f t="shared" si="4"/>
        <v>0</v>
      </c>
      <c r="J17" s="21"/>
      <c r="K17" s="19">
        <f t="shared" si="5"/>
        <v>0</v>
      </c>
      <c r="L17" s="22"/>
      <c r="M17" s="19">
        <f t="shared" si="6"/>
        <v>0</v>
      </c>
      <c r="N17" s="22"/>
      <c r="O17" s="19">
        <f t="shared" si="7"/>
        <v>0</v>
      </c>
      <c r="P17" s="22"/>
      <c r="Q17" s="19">
        <f t="shared" si="8"/>
        <v>0</v>
      </c>
      <c r="R17" s="7">
        <f t="shared" si="9"/>
        <v>0</v>
      </c>
      <c r="S17" s="25" t="str">
        <f t="shared" si="0"/>
        <v>LIC. MATEMATICAS Y FISICA</v>
      </c>
      <c r="T17" s="21"/>
      <c r="U17" s="21">
        <f t="shared" si="10"/>
        <v>0</v>
      </c>
      <c r="V17" s="21"/>
      <c r="W17" s="22">
        <f t="shared" si="11"/>
        <v>0</v>
      </c>
      <c r="X17" s="21"/>
      <c r="Y17" s="22">
        <f t="shared" si="12"/>
        <v>0</v>
      </c>
      <c r="Z17" s="22"/>
      <c r="AA17" s="22">
        <f t="shared" si="13"/>
        <v>0</v>
      </c>
      <c r="AB17" s="22"/>
      <c r="AC17" s="22">
        <f t="shared" si="14"/>
        <v>0</v>
      </c>
      <c r="AD17" s="22"/>
      <c r="AE17" s="22">
        <f t="shared" si="15"/>
        <v>0</v>
      </c>
      <c r="AF17" s="22"/>
      <c r="AG17" s="22">
        <f t="shared" si="16"/>
        <v>0</v>
      </c>
      <c r="AH17" s="21"/>
      <c r="AI17" s="22">
        <f t="shared" si="17"/>
        <v>0</v>
      </c>
      <c r="AJ17" s="7">
        <f t="shared" si="18"/>
        <v>0</v>
      </c>
    </row>
    <row r="19" spans="1:37" ht="18.75">
      <c r="A19" s="27" t="s">
        <v>33</v>
      </c>
    </row>
    <row r="20" spans="1:37" ht="37.5" customHeight="1">
      <c r="A20" s="30" t="str">
        <f>A5</f>
        <v>Programa</v>
      </c>
      <c r="B20" s="233" t="s">
        <v>47</v>
      </c>
      <c r="C20" s="233"/>
      <c r="D20" s="233" t="s">
        <v>46</v>
      </c>
      <c r="E20" s="233"/>
      <c r="F20" s="233" t="s">
        <v>45</v>
      </c>
      <c r="G20" s="239"/>
      <c r="H20" s="240" t="s">
        <v>34</v>
      </c>
      <c r="I20" s="240"/>
      <c r="J20" s="240" t="s">
        <v>48</v>
      </c>
      <c r="K20" s="240"/>
      <c r="L20" s="240" t="s">
        <v>49</v>
      </c>
      <c r="M20" s="240"/>
      <c r="S20" s="33"/>
      <c r="AK20" s="33"/>
    </row>
    <row r="21" spans="1:37">
      <c r="A21" s="2" t="str">
        <f>[1]Parámetros!D16</f>
        <v>OCUPACION DE LOS EGRESADOS</v>
      </c>
      <c r="B21" s="232"/>
      <c r="C21" s="232"/>
      <c r="D21" s="230"/>
      <c r="E21" s="230"/>
      <c r="F21" s="231" t="e">
        <f t="shared" ref="F21:F32" si="19">+B21/D21</f>
        <v>#DIV/0!</v>
      </c>
      <c r="G21" s="231"/>
      <c r="H21" s="230"/>
      <c r="I21" s="230"/>
      <c r="J21" s="230"/>
      <c r="K21" s="230"/>
      <c r="L21" s="229" t="e">
        <f t="shared" ref="L21:L30" si="20">(H21*100)/J21</f>
        <v>#DIV/0!</v>
      </c>
      <c r="M21" s="229"/>
      <c r="S21" s="33"/>
      <c r="AK21" s="33"/>
    </row>
    <row r="22" spans="1:37">
      <c r="A22" s="2">
        <f>[1]Parámetros!D17</f>
        <v>0</v>
      </c>
      <c r="B22" s="232"/>
      <c r="C22" s="232"/>
      <c r="D22" s="230"/>
      <c r="E22" s="230"/>
      <c r="F22" s="231" t="e">
        <f t="shared" si="19"/>
        <v>#DIV/0!</v>
      </c>
      <c r="G22" s="231"/>
      <c r="H22" s="230"/>
      <c r="I22" s="230"/>
      <c r="J22" s="230"/>
      <c r="K22" s="230"/>
      <c r="L22" s="229" t="e">
        <f t="shared" si="20"/>
        <v>#DIV/0!</v>
      </c>
      <c r="M22" s="229"/>
      <c r="R22" s="59"/>
      <c r="S22" s="59"/>
      <c r="AJ22" s="59"/>
      <c r="AK22" s="59"/>
    </row>
    <row r="23" spans="1:37">
      <c r="A23" s="2" t="str">
        <f>[1]Parámetros!D18</f>
        <v>ENFERMERIA</v>
      </c>
      <c r="B23" s="232"/>
      <c r="C23" s="232"/>
      <c r="D23" s="230"/>
      <c r="E23" s="230"/>
      <c r="F23" s="231" t="e">
        <f t="shared" si="19"/>
        <v>#DIV/0!</v>
      </c>
      <c r="G23" s="231"/>
      <c r="H23" s="230"/>
      <c r="I23" s="230"/>
      <c r="J23" s="230"/>
      <c r="K23" s="230"/>
      <c r="L23" s="229" t="e">
        <f t="shared" si="20"/>
        <v>#DIV/0!</v>
      </c>
      <c r="M23" s="229"/>
      <c r="R23" s="59"/>
      <c r="S23" s="59"/>
      <c r="AJ23" s="59"/>
      <c r="AK23" s="59"/>
    </row>
    <row r="24" spans="1:37">
      <c r="A24" s="2" t="str">
        <f>[1]Parámetros!D19</f>
        <v>BACTERIOLOGIA</v>
      </c>
      <c r="B24" s="232"/>
      <c r="C24" s="232"/>
      <c r="D24" s="230"/>
      <c r="E24" s="230"/>
      <c r="F24" s="231" t="e">
        <f t="shared" si="19"/>
        <v>#DIV/0!</v>
      </c>
      <c r="G24" s="231"/>
      <c r="H24" s="230"/>
      <c r="I24" s="230"/>
      <c r="J24" s="230"/>
      <c r="K24" s="230"/>
      <c r="L24" s="229" t="e">
        <f t="shared" si="20"/>
        <v>#DIV/0!</v>
      </c>
      <c r="M24" s="229"/>
      <c r="R24" s="59"/>
      <c r="S24" s="59"/>
      <c r="AJ24" s="59"/>
      <c r="AK24" s="59"/>
    </row>
    <row r="25" spans="1:37">
      <c r="A25" s="31" t="str">
        <f>[1]Parámetros!D20</f>
        <v>INGENIERIA AMBIENTAL</v>
      </c>
      <c r="B25" s="232"/>
      <c r="C25" s="232"/>
      <c r="D25" s="230"/>
      <c r="E25" s="230"/>
      <c r="F25" s="231" t="e">
        <f t="shared" si="19"/>
        <v>#DIV/0!</v>
      </c>
      <c r="G25" s="231"/>
      <c r="H25" s="230"/>
      <c r="I25" s="230"/>
      <c r="J25" s="230"/>
      <c r="K25" s="230"/>
      <c r="L25" s="229" t="e">
        <f t="shared" si="20"/>
        <v>#DIV/0!</v>
      </c>
      <c r="M25" s="229"/>
      <c r="R25" s="59"/>
      <c r="S25" s="59"/>
      <c r="AJ25" s="59"/>
      <c r="AK25" s="59"/>
    </row>
    <row r="26" spans="1:37">
      <c r="A26" s="2" t="str">
        <f>[1]Parámetros!D21</f>
        <v>INGENIERIA INDUSTRIAL</v>
      </c>
      <c r="B26" s="232"/>
      <c r="C26" s="232"/>
      <c r="D26" s="230"/>
      <c r="E26" s="230"/>
      <c r="F26" s="231" t="e">
        <f t="shared" si="19"/>
        <v>#DIV/0!</v>
      </c>
      <c r="G26" s="231"/>
      <c r="H26" s="230"/>
      <c r="I26" s="230"/>
      <c r="J26" s="230"/>
      <c r="K26" s="230"/>
      <c r="L26" s="229" t="e">
        <f t="shared" si="20"/>
        <v>#DIV/0!</v>
      </c>
      <c r="M26" s="229"/>
      <c r="R26" s="59"/>
      <c r="S26" s="59"/>
      <c r="AJ26" s="59"/>
      <c r="AK26" s="59"/>
    </row>
    <row r="27" spans="1:37">
      <c r="A27" s="2" t="str">
        <f>[1]Parámetros!D22</f>
        <v>INGENIERIA TELECOMUNICACIONES</v>
      </c>
      <c r="B27" s="232"/>
      <c r="C27" s="232"/>
      <c r="D27" s="230"/>
      <c r="E27" s="230"/>
      <c r="F27" s="231" t="e">
        <f t="shared" si="19"/>
        <v>#DIV/0!</v>
      </c>
      <c r="G27" s="231"/>
      <c r="H27" s="230"/>
      <c r="I27" s="230"/>
      <c r="J27" s="230"/>
      <c r="K27" s="230"/>
      <c r="L27" s="229" t="e">
        <f t="shared" si="20"/>
        <v>#DIV/0!</v>
      </c>
      <c r="M27" s="229"/>
      <c r="R27" s="59"/>
      <c r="S27" s="59"/>
      <c r="AJ27" s="59"/>
      <c r="AK27" s="59"/>
    </row>
    <row r="28" spans="1:37">
      <c r="A28" s="2" t="str">
        <f>[1]Parámetros!D23</f>
        <v>ARQUITECTURA</v>
      </c>
      <c r="B28" s="232"/>
      <c r="C28" s="232"/>
      <c r="D28" s="230"/>
      <c r="E28" s="230"/>
      <c r="F28" s="231" t="e">
        <f t="shared" si="19"/>
        <v>#DIV/0!</v>
      </c>
      <c r="G28" s="231"/>
      <c r="H28" s="230"/>
      <c r="I28" s="230"/>
      <c r="J28" s="230"/>
      <c r="K28" s="230"/>
      <c r="L28" s="229" t="e">
        <f t="shared" si="20"/>
        <v>#DIV/0!</v>
      </c>
      <c r="M28" s="229"/>
      <c r="R28" s="59"/>
      <c r="S28" s="59"/>
      <c r="AJ28" s="59"/>
      <c r="AK28" s="59"/>
    </row>
    <row r="29" spans="1:37">
      <c r="A29" s="25" t="str">
        <f>[1]Parámetros!D24</f>
        <v>PUBLICIDAD</v>
      </c>
      <c r="B29" s="232"/>
      <c r="C29" s="232"/>
      <c r="D29" s="230"/>
      <c r="E29" s="230"/>
      <c r="F29" s="231" t="e">
        <f t="shared" si="19"/>
        <v>#DIV/0!</v>
      </c>
      <c r="G29" s="231"/>
      <c r="H29" s="230"/>
      <c r="I29" s="230"/>
      <c r="J29" s="230"/>
      <c r="K29" s="230"/>
      <c r="L29" s="229" t="e">
        <f t="shared" si="20"/>
        <v>#DIV/0!</v>
      </c>
      <c r="M29" s="229"/>
      <c r="R29" s="59"/>
      <c r="S29" s="59"/>
      <c r="AJ29" s="59"/>
      <c r="AK29" s="59"/>
    </row>
    <row r="30" spans="1:37">
      <c r="A30" s="25" t="str">
        <f>[1]Parámetros!D25</f>
        <v>ADMINISTRACION TURISTICA</v>
      </c>
      <c r="B30" s="232"/>
      <c r="C30" s="232"/>
      <c r="D30" s="230"/>
      <c r="E30" s="230"/>
      <c r="F30" s="231" t="e">
        <f t="shared" si="19"/>
        <v>#DIV/0!</v>
      </c>
      <c r="G30" s="231"/>
      <c r="H30" s="230"/>
      <c r="I30" s="230"/>
      <c r="J30" s="230"/>
      <c r="K30" s="230"/>
      <c r="L30" s="229" t="e">
        <f t="shared" si="20"/>
        <v>#DIV/0!</v>
      </c>
      <c r="M30" s="229"/>
      <c r="R30" s="59"/>
      <c r="S30" s="59"/>
      <c r="AJ30" s="59"/>
      <c r="AK30" s="59"/>
    </row>
    <row r="31" spans="1:37">
      <c r="A31" s="25" t="str">
        <f>[1]Parámetros!D26</f>
        <v>LIC. TECNOLOGIA E INFORMATICA</v>
      </c>
      <c r="B31" s="232"/>
      <c r="C31" s="232"/>
      <c r="D31" s="230"/>
      <c r="E31" s="230"/>
      <c r="F31" s="231" t="e">
        <f t="shared" si="19"/>
        <v>#DIV/0!</v>
      </c>
      <c r="G31" s="231"/>
      <c r="H31" s="230"/>
      <c r="I31" s="230"/>
      <c r="J31" s="230"/>
      <c r="K31" s="230"/>
      <c r="L31" s="229"/>
      <c r="M31" s="229"/>
      <c r="R31" s="59"/>
      <c r="S31" s="59"/>
      <c r="AJ31" s="59"/>
      <c r="AK31" s="59"/>
    </row>
    <row r="32" spans="1:37">
      <c r="A32" s="25" t="str">
        <f>[1]Parámetros!D27</f>
        <v>LIC. ED RELIGIOSA</v>
      </c>
      <c r="B32" s="232"/>
      <c r="C32" s="232"/>
      <c r="D32" s="230"/>
      <c r="E32" s="230"/>
      <c r="F32" s="231" t="e">
        <f t="shared" si="19"/>
        <v>#DIV/0!</v>
      </c>
      <c r="G32" s="231"/>
      <c r="H32" s="230"/>
      <c r="I32" s="230"/>
      <c r="J32" s="230"/>
      <c r="K32" s="230"/>
      <c r="L32" s="229" t="e">
        <f>(H32*100)/J32</f>
        <v>#DIV/0!</v>
      </c>
      <c r="M32" s="229"/>
      <c r="S32" s="33"/>
    </row>
    <row r="33" spans="1:37">
      <c r="A33" s="32"/>
      <c r="B33" s="232"/>
      <c r="C33" s="232"/>
      <c r="D33" s="230"/>
      <c r="E33" s="230"/>
      <c r="F33" s="231"/>
      <c r="G33" s="231"/>
      <c r="H33" s="230"/>
      <c r="I33" s="230"/>
      <c r="J33" s="230"/>
      <c r="K33" s="230"/>
      <c r="L33" s="229"/>
      <c r="M33" s="229"/>
      <c r="S33" s="33"/>
    </row>
    <row r="34" spans="1:37">
      <c r="A34" s="2"/>
      <c r="B34" s="232"/>
      <c r="C34" s="232"/>
      <c r="D34" s="230"/>
      <c r="E34" s="230"/>
      <c r="F34" s="231"/>
      <c r="G34" s="231"/>
      <c r="H34" s="230"/>
      <c r="I34" s="230"/>
      <c r="J34" s="230"/>
      <c r="K34" s="230"/>
      <c r="L34" s="229"/>
      <c r="M34" s="229"/>
      <c r="S34" s="33"/>
    </row>
    <row r="35" spans="1:37">
      <c r="S35" s="33"/>
    </row>
    <row r="36" spans="1:37">
      <c r="S36" s="33"/>
    </row>
    <row r="37" spans="1:37" ht="70.5" customHeight="1">
      <c r="B37" s="227" t="s">
        <v>98</v>
      </c>
      <c r="C37" s="228"/>
      <c r="S37" s="33"/>
    </row>
    <row r="38" spans="1:37">
      <c r="B38" s="128">
        <v>1</v>
      </c>
      <c r="C38" s="128" t="s">
        <v>93</v>
      </c>
      <c r="S38" s="33"/>
      <c r="AK38" s="33"/>
    </row>
    <row r="39" spans="1:37">
      <c r="B39" s="128">
        <v>2</v>
      </c>
      <c r="C39" s="128" t="s">
        <v>94</v>
      </c>
      <c r="S39" s="33"/>
      <c r="AK39" s="33"/>
    </row>
    <row r="40" spans="1:37">
      <c r="B40" s="128">
        <v>3</v>
      </c>
      <c r="C40" s="128" t="s">
        <v>95</v>
      </c>
      <c r="S40" s="33"/>
      <c r="AK40" s="33"/>
    </row>
    <row r="41" spans="1:37">
      <c r="B41" s="128">
        <v>4</v>
      </c>
      <c r="C41" s="128" t="s">
        <v>96</v>
      </c>
      <c r="S41" s="33"/>
      <c r="AK41" s="33"/>
    </row>
    <row r="42" spans="1:37">
      <c r="B42" s="128">
        <v>5</v>
      </c>
      <c r="C42" s="128" t="s">
        <v>97</v>
      </c>
      <c r="S42" s="33"/>
      <c r="AK42" s="33"/>
    </row>
    <row r="43" spans="1:37">
      <c r="S43" s="33"/>
      <c r="AK43" s="33"/>
    </row>
    <row r="44" spans="1:37">
      <c r="A44" t="s">
        <v>178</v>
      </c>
      <c r="S44" s="33"/>
      <c r="AK44" s="33"/>
    </row>
    <row r="45" spans="1:37">
      <c r="A45" t="s">
        <v>179</v>
      </c>
    </row>
    <row r="57" spans="16:42">
      <c r="P57" s="6"/>
      <c r="Q57" s="226"/>
      <c r="R57" s="226"/>
      <c r="S57" s="223"/>
      <c r="T57" s="223"/>
    </row>
    <row r="58" spans="16:42" ht="23.25" customHeight="1">
      <c r="P58" s="134"/>
      <c r="Q58" s="134"/>
      <c r="R58" s="134"/>
      <c r="S58" s="134"/>
      <c r="T58" s="134"/>
      <c r="U58" s="134"/>
      <c r="AK58" s="250" t="s">
        <v>35</v>
      </c>
      <c r="AL58" s="250"/>
      <c r="AM58" s="250"/>
      <c r="AN58" s="250"/>
    </row>
    <row r="59" spans="16:42" ht="295.5" customHeight="1">
      <c r="P59" s="134"/>
      <c r="Q59" s="134"/>
      <c r="R59" s="134"/>
      <c r="S59" s="134"/>
      <c r="T59" s="134"/>
      <c r="U59" s="134"/>
      <c r="AK59" s="137" t="s">
        <v>109</v>
      </c>
      <c r="AL59" s="137" t="s">
        <v>177</v>
      </c>
      <c r="AM59" s="138" t="s">
        <v>110</v>
      </c>
      <c r="AN59" s="251" t="s">
        <v>36</v>
      </c>
    </row>
    <row r="60" spans="16:42" ht="246.75" customHeight="1">
      <c r="P60" s="134"/>
      <c r="Q60" s="134"/>
      <c r="R60" s="134"/>
      <c r="S60" s="134"/>
      <c r="T60" s="134"/>
      <c r="U60" s="134"/>
      <c r="AK60" s="137" t="s">
        <v>111</v>
      </c>
      <c r="AL60" s="138" t="s">
        <v>112</v>
      </c>
      <c r="AM60" s="139" t="s">
        <v>108</v>
      </c>
      <c r="AN60" s="251"/>
      <c r="AP60" s="136" t="s">
        <v>107</v>
      </c>
    </row>
    <row r="61" spans="16:42" ht="261.75" customHeight="1">
      <c r="P61" s="134"/>
      <c r="Q61" s="134"/>
      <c r="R61" s="134"/>
      <c r="S61" s="134"/>
      <c r="T61" s="134"/>
      <c r="U61" s="134"/>
      <c r="AK61" s="138" t="s">
        <v>113</v>
      </c>
      <c r="AL61" s="139" t="s">
        <v>114</v>
      </c>
      <c r="AM61" s="139" t="s">
        <v>115</v>
      </c>
      <c r="AN61" s="251"/>
    </row>
    <row r="62" spans="16:42" ht="23.25">
      <c r="P62" s="134"/>
      <c r="Q62" s="134"/>
      <c r="R62" s="134"/>
      <c r="S62" s="134"/>
      <c r="T62" s="134"/>
      <c r="U62" s="134"/>
      <c r="AK62" s="252" t="s">
        <v>116</v>
      </c>
      <c r="AL62" s="252"/>
      <c r="AM62" s="252"/>
      <c r="AN62" s="135"/>
    </row>
    <row r="63" spans="16:42" ht="15" customHeight="1">
      <c r="P63" s="134"/>
      <c r="Q63" s="134"/>
      <c r="R63" s="134"/>
      <c r="S63" s="134"/>
      <c r="T63" s="134"/>
      <c r="U63" s="134"/>
    </row>
    <row r="64" spans="16:42" ht="15" customHeight="1">
      <c r="P64" s="134"/>
      <c r="Q64" s="134"/>
      <c r="R64" s="134"/>
      <c r="S64" s="134"/>
      <c r="T64" s="134"/>
      <c r="U64" s="134"/>
      <c r="AK64" t="s">
        <v>99</v>
      </c>
    </row>
    <row r="65" spans="16:37" ht="15" customHeight="1">
      <c r="P65" s="134"/>
      <c r="Q65" s="134"/>
      <c r="R65" s="134"/>
      <c r="S65" s="134"/>
      <c r="T65" s="134"/>
      <c r="U65" s="134"/>
      <c r="AK65" t="s">
        <v>8</v>
      </c>
    </row>
    <row r="66" spans="16:37" ht="15" customHeight="1">
      <c r="P66" s="134"/>
      <c r="Q66" s="134"/>
      <c r="R66" s="134"/>
      <c r="S66" s="134"/>
      <c r="T66" s="134"/>
      <c r="U66" s="134"/>
      <c r="AK66" t="s">
        <v>100</v>
      </c>
    </row>
    <row r="67" spans="16:37" ht="15" customHeight="1">
      <c r="P67" s="134"/>
      <c r="Q67" s="134"/>
      <c r="R67" s="134"/>
      <c r="S67" s="134"/>
      <c r="T67" s="134"/>
      <c r="U67" s="134"/>
      <c r="AK67" t="s">
        <v>101</v>
      </c>
    </row>
    <row r="68" spans="16:37">
      <c r="AK68" t="s">
        <v>102</v>
      </c>
    </row>
    <row r="69" spans="16:37">
      <c r="AK69" t="s">
        <v>103</v>
      </c>
    </row>
    <row r="70" spans="16:37">
      <c r="AK70" t="s">
        <v>104</v>
      </c>
    </row>
    <row r="71" spans="16:37">
      <c r="AK71" t="s">
        <v>105</v>
      </c>
    </row>
    <row r="72" spans="16:37">
      <c r="AK72" t="s">
        <v>106</v>
      </c>
    </row>
  </sheetData>
  <mergeCells count="134">
    <mergeCell ref="J4:K4"/>
    <mergeCell ref="J5:K5"/>
    <mergeCell ref="L4:M4"/>
    <mergeCell ref="L5:M5"/>
    <mergeCell ref="AK58:AN58"/>
    <mergeCell ref="AN59:AN61"/>
    <mergeCell ref="AK62:AM62"/>
    <mergeCell ref="A2:R2"/>
    <mergeCell ref="S2:AH2"/>
    <mergeCell ref="A3:R3"/>
    <mergeCell ref="S3:AJ3"/>
    <mergeCell ref="R4:R5"/>
    <mergeCell ref="AJ4:AJ5"/>
    <mergeCell ref="B4:C4"/>
    <mergeCell ref="B5:C5"/>
    <mergeCell ref="D4:E4"/>
    <mergeCell ref="D5:E5"/>
    <mergeCell ref="F4:G4"/>
    <mergeCell ref="F5:G5"/>
    <mergeCell ref="H4:I4"/>
    <mergeCell ref="N4:O4"/>
    <mergeCell ref="N5:O5"/>
    <mergeCell ref="P4:Q4"/>
    <mergeCell ref="P5:Q5"/>
    <mergeCell ref="AH5:AI5"/>
    <mergeCell ref="Z4:AA4"/>
    <mergeCell ref="AB4:AC4"/>
    <mergeCell ref="AD4:AE4"/>
    <mergeCell ref="AF4:AG4"/>
    <mergeCell ref="AH4:AI4"/>
    <mergeCell ref="T4:U4"/>
    <mergeCell ref="V4:W4"/>
    <mergeCell ref="X4:Y4"/>
    <mergeCell ref="T5:U5"/>
    <mergeCell ref="V5:W5"/>
    <mergeCell ref="X5:Y5"/>
    <mergeCell ref="B20:C20"/>
    <mergeCell ref="B27:C27"/>
    <mergeCell ref="B24:C24"/>
    <mergeCell ref="B23:C23"/>
    <mergeCell ref="B25:C25"/>
    <mergeCell ref="Z5:AA5"/>
    <mergeCell ref="AB5:AC5"/>
    <mergeCell ref="AD5:AE5"/>
    <mergeCell ref="AF5:AG5"/>
    <mergeCell ref="H5:I5"/>
    <mergeCell ref="F20:G20"/>
    <mergeCell ref="F27:G27"/>
    <mergeCell ref="F24:G24"/>
    <mergeCell ref="F23:G23"/>
    <mergeCell ref="F25:G25"/>
    <mergeCell ref="D20:E20"/>
    <mergeCell ref="J20:K20"/>
    <mergeCell ref="L20:M20"/>
    <mergeCell ref="J27:K27"/>
    <mergeCell ref="J24:K24"/>
    <mergeCell ref="J23:K23"/>
    <mergeCell ref="H20:I20"/>
    <mergeCell ref="L22:M22"/>
    <mergeCell ref="L21:M21"/>
    <mergeCell ref="D34:E34"/>
    <mergeCell ref="B31:C31"/>
    <mergeCell ref="B22:C22"/>
    <mergeCell ref="B21:C21"/>
    <mergeCell ref="B34:C34"/>
    <mergeCell ref="B33:C33"/>
    <mergeCell ref="B26:C26"/>
    <mergeCell ref="B28:C28"/>
    <mergeCell ref="B29:C29"/>
    <mergeCell ref="B30:C30"/>
    <mergeCell ref="B32:C32"/>
    <mergeCell ref="D33:E33"/>
    <mergeCell ref="D26:E26"/>
    <mergeCell ref="D28:E28"/>
    <mergeCell ref="D29:E29"/>
    <mergeCell ref="D30:E30"/>
    <mergeCell ref="D32:E32"/>
    <mergeCell ref="D27:E27"/>
    <mergeCell ref="D24:E24"/>
    <mergeCell ref="D23:E23"/>
    <mergeCell ref="D25:E25"/>
    <mergeCell ref="D31:E31"/>
    <mergeCell ref="D22:E22"/>
    <mergeCell ref="D21:E21"/>
    <mergeCell ref="F31:G31"/>
    <mergeCell ref="F22:G22"/>
    <mergeCell ref="F21:G21"/>
    <mergeCell ref="F34:G34"/>
    <mergeCell ref="F33:G33"/>
    <mergeCell ref="F26:G26"/>
    <mergeCell ref="F28:G28"/>
    <mergeCell ref="F29:G29"/>
    <mergeCell ref="F30:G30"/>
    <mergeCell ref="F32:G32"/>
    <mergeCell ref="L32:M32"/>
    <mergeCell ref="L31:M31"/>
    <mergeCell ref="H31:I31"/>
    <mergeCell ref="H22:I22"/>
    <mergeCell ref="H21:I21"/>
    <mergeCell ref="H34:I34"/>
    <mergeCell ref="H33:I33"/>
    <mergeCell ref="H26:I26"/>
    <mergeCell ref="H28:I28"/>
    <mergeCell ref="H29:I29"/>
    <mergeCell ref="H30:I30"/>
    <mergeCell ref="H32:I32"/>
    <mergeCell ref="H27:I27"/>
    <mergeCell ref="H24:I24"/>
    <mergeCell ref="H23:I23"/>
    <mergeCell ref="H25:I25"/>
    <mergeCell ref="Q57:R57"/>
    <mergeCell ref="S57:T57"/>
    <mergeCell ref="B37:C37"/>
    <mergeCell ref="L34:M34"/>
    <mergeCell ref="L33:M33"/>
    <mergeCell ref="J32:K32"/>
    <mergeCell ref="J31:K31"/>
    <mergeCell ref="J22:K22"/>
    <mergeCell ref="J21:K21"/>
    <mergeCell ref="J34:K34"/>
    <mergeCell ref="J25:K25"/>
    <mergeCell ref="J26:K26"/>
    <mergeCell ref="J28:K28"/>
    <mergeCell ref="J29:K29"/>
    <mergeCell ref="J30:K30"/>
    <mergeCell ref="J33:K33"/>
    <mergeCell ref="L27:M27"/>
    <mergeCell ref="L24:M24"/>
    <mergeCell ref="L23:M23"/>
    <mergeCell ref="L25:M25"/>
    <mergeCell ref="L26:M26"/>
    <mergeCell ref="L28:M28"/>
    <mergeCell ref="L29:M29"/>
    <mergeCell ref="L30:M30"/>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zoomScale="60" zoomScaleNormal="60" workbookViewId="0">
      <selection sqref="A1:A130"/>
    </sheetView>
  </sheetViews>
  <sheetFormatPr baseColWidth="10" defaultRowHeight="15"/>
  <cols>
    <col min="2" max="2" width="40.85546875" customWidth="1"/>
    <col min="3" max="3" width="5.140625" bestFit="1" customWidth="1"/>
    <col min="4" max="4" width="42.7109375" bestFit="1" customWidth="1"/>
    <col min="5" max="5" width="5.140625" bestFit="1" customWidth="1"/>
    <col min="6" max="6" width="30.85546875" bestFit="1" customWidth="1"/>
    <col min="7" max="7" width="5.140625" bestFit="1" customWidth="1"/>
    <col min="8" max="8" width="49" bestFit="1" customWidth="1"/>
    <col min="9" max="9" width="5.140625" bestFit="1" customWidth="1"/>
    <col min="10" max="10" width="49.42578125" bestFit="1" customWidth="1"/>
    <col min="11" max="11" width="5.140625" bestFit="1" customWidth="1"/>
    <col min="12" max="12" width="31.28515625" bestFit="1" customWidth="1"/>
    <col min="13" max="13" width="5.140625" bestFit="1" customWidth="1"/>
    <col min="14" max="14" width="49" bestFit="1" customWidth="1"/>
    <col min="15" max="15" width="5.140625" bestFit="1" customWidth="1"/>
    <col min="16" max="16" width="30.7109375" customWidth="1"/>
  </cols>
  <sheetData>
    <row r="1" spans="1:17" ht="15.75" thickBot="1"/>
    <row r="2" spans="1:17" ht="15" customHeight="1">
      <c r="A2" s="279" t="str">
        <f>[1]Parámetros!D18</f>
        <v>ENFERMERIA</v>
      </c>
      <c r="B2" s="280" t="s">
        <v>61</v>
      </c>
      <c r="C2" s="69"/>
      <c r="D2" s="283" t="s">
        <v>67</v>
      </c>
      <c r="E2" s="70"/>
      <c r="F2" s="286" t="s">
        <v>60</v>
      </c>
      <c r="G2" s="71"/>
      <c r="H2" s="289" t="s">
        <v>69</v>
      </c>
      <c r="I2" s="72"/>
      <c r="J2" s="270" t="s">
        <v>62</v>
      </c>
      <c r="K2" s="67"/>
      <c r="L2" s="273" t="s">
        <v>68</v>
      </c>
      <c r="M2" s="68"/>
      <c r="N2" s="276" t="s">
        <v>63</v>
      </c>
      <c r="O2" s="73"/>
      <c r="P2" s="47"/>
      <c r="Q2" s="50"/>
    </row>
    <row r="3" spans="1:17">
      <c r="A3" s="279"/>
      <c r="B3" s="281"/>
      <c r="C3" s="3"/>
      <c r="D3" s="284"/>
      <c r="E3" s="11"/>
      <c r="F3" s="287"/>
      <c r="G3" s="42"/>
      <c r="H3" s="290"/>
      <c r="I3" s="4"/>
      <c r="J3" s="271"/>
      <c r="K3" s="51"/>
      <c r="L3" s="274"/>
      <c r="M3" s="54"/>
      <c r="N3" s="277"/>
      <c r="O3" s="74"/>
      <c r="P3" s="48" t="s">
        <v>61</v>
      </c>
      <c r="Q3" s="9">
        <f>C4</f>
        <v>0</v>
      </c>
    </row>
    <row r="4" spans="1:17" ht="15.75" thickBot="1">
      <c r="A4" s="279"/>
      <c r="B4" s="282"/>
      <c r="C4" s="96">
        <f>SUM(C5:C9)</f>
        <v>0</v>
      </c>
      <c r="D4" s="285"/>
      <c r="E4" s="83">
        <f>SUM(E5:E9)</f>
        <v>0</v>
      </c>
      <c r="F4" s="288"/>
      <c r="G4" s="84">
        <f>SUM(G5:G9)</f>
        <v>0</v>
      </c>
      <c r="H4" s="291"/>
      <c r="I4" s="85">
        <f>SUM(I5:I10)</f>
        <v>0</v>
      </c>
      <c r="J4" s="272"/>
      <c r="K4" s="88">
        <f>SUM(K5:K9)</f>
        <v>0</v>
      </c>
      <c r="L4" s="275"/>
      <c r="M4" s="90">
        <f>SUM(M5:M9)</f>
        <v>0</v>
      </c>
      <c r="N4" s="278"/>
      <c r="O4" s="95">
        <f>SUM(O5:O9)</f>
        <v>3</v>
      </c>
      <c r="P4" s="48" t="s">
        <v>67</v>
      </c>
      <c r="Q4" s="9">
        <f>E4</f>
        <v>0</v>
      </c>
    </row>
    <row r="5" spans="1:17">
      <c r="A5" s="279"/>
      <c r="B5" s="41"/>
      <c r="C5" s="79"/>
      <c r="D5" s="40"/>
      <c r="E5" s="77"/>
      <c r="F5" s="43"/>
      <c r="G5" s="81"/>
      <c r="H5" s="45"/>
      <c r="I5" s="86"/>
      <c r="J5" s="52"/>
      <c r="K5" s="89"/>
      <c r="L5" s="55"/>
      <c r="M5" s="91"/>
      <c r="N5" s="75"/>
      <c r="O5" s="93">
        <v>3</v>
      </c>
      <c r="P5" s="48" t="s">
        <v>60</v>
      </c>
      <c r="Q5" s="9">
        <f>G4</f>
        <v>0</v>
      </c>
    </row>
    <row r="6" spans="1:17">
      <c r="A6" s="279"/>
      <c r="B6" s="38"/>
      <c r="C6" s="80"/>
      <c r="D6" s="39"/>
      <c r="E6" s="78"/>
      <c r="F6" s="44"/>
      <c r="G6" s="82"/>
      <c r="H6" s="46"/>
      <c r="I6" s="87"/>
      <c r="J6" s="53"/>
      <c r="K6" s="64"/>
      <c r="L6" s="56"/>
      <c r="M6" s="92"/>
      <c r="N6" s="76"/>
      <c r="O6" s="94"/>
      <c r="P6" s="48" t="s">
        <v>69</v>
      </c>
      <c r="Q6" s="9">
        <f>I4</f>
        <v>0</v>
      </c>
    </row>
    <row r="7" spans="1:17">
      <c r="A7" s="279"/>
      <c r="B7" s="38"/>
      <c r="C7" s="80"/>
      <c r="D7" s="39"/>
      <c r="E7" s="78"/>
      <c r="F7" s="44"/>
      <c r="G7" s="82"/>
      <c r="H7" s="46"/>
      <c r="I7" s="87"/>
      <c r="J7" s="53"/>
      <c r="K7" s="64"/>
      <c r="L7" s="56"/>
      <c r="M7" s="92"/>
      <c r="N7" s="76"/>
      <c r="O7" s="94"/>
      <c r="P7" s="48" t="s">
        <v>62</v>
      </c>
      <c r="Q7" s="2">
        <f>K4</f>
        <v>0</v>
      </c>
    </row>
    <row r="8" spans="1:17">
      <c r="A8" s="279"/>
      <c r="B8" s="38"/>
      <c r="C8" s="80"/>
      <c r="D8" s="39"/>
      <c r="E8" s="78"/>
      <c r="F8" s="44"/>
      <c r="G8" s="82"/>
      <c r="H8" s="46"/>
      <c r="I8" s="87"/>
      <c r="J8" s="53"/>
      <c r="K8" s="64"/>
      <c r="L8" s="56"/>
      <c r="M8" s="92"/>
      <c r="N8" s="76"/>
      <c r="O8" s="94"/>
      <c r="P8" s="48" t="s">
        <v>68</v>
      </c>
      <c r="Q8" s="2">
        <f>M4</f>
        <v>0</v>
      </c>
    </row>
    <row r="9" spans="1:17" ht="15.75" thickBot="1">
      <c r="A9" s="279"/>
      <c r="B9" s="38"/>
      <c r="C9" s="80"/>
      <c r="D9" s="39"/>
      <c r="E9" s="78"/>
      <c r="F9" s="44"/>
      <c r="G9" s="82"/>
      <c r="H9" s="46"/>
      <c r="I9" s="87"/>
      <c r="J9" s="53"/>
      <c r="K9" s="64"/>
      <c r="L9" s="56"/>
      <c r="M9" s="92"/>
      <c r="N9" s="76"/>
      <c r="O9" s="94"/>
      <c r="P9" s="49" t="s">
        <v>63</v>
      </c>
      <c r="Q9" s="37">
        <f>O4</f>
        <v>3</v>
      </c>
    </row>
    <row r="10" spans="1:17">
      <c r="H10" s="140"/>
      <c r="I10" s="141"/>
    </row>
    <row r="12" spans="1:17" ht="15.75" thickBot="1"/>
    <row r="13" spans="1:17" ht="15" customHeight="1">
      <c r="A13" s="279" t="str">
        <f>[1]Parámetros!D19</f>
        <v>BACTERIOLOGIA</v>
      </c>
      <c r="B13" s="280" t="s">
        <v>61</v>
      </c>
      <c r="C13" s="69"/>
      <c r="D13" s="283" t="s">
        <v>67</v>
      </c>
      <c r="E13" s="70"/>
      <c r="F13" s="286" t="s">
        <v>60</v>
      </c>
      <c r="G13" s="71"/>
      <c r="H13" s="289" t="s">
        <v>69</v>
      </c>
      <c r="I13" s="72"/>
      <c r="J13" s="270" t="s">
        <v>62</v>
      </c>
      <c r="K13" s="67"/>
      <c r="L13" s="273" t="s">
        <v>68</v>
      </c>
      <c r="M13" s="68"/>
      <c r="N13" s="276" t="s">
        <v>63</v>
      </c>
      <c r="O13" s="73"/>
      <c r="P13" s="47"/>
      <c r="Q13" s="50"/>
    </row>
    <row r="14" spans="1:17">
      <c r="A14" s="279"/>
      <c r="B14" s="281"/>
      <c r="C14" s="3"/>
      <c r="D14" s="284"/>
      <c r="E14" s="11"/>
      <c r="F14" s="287"/>
      <c r="G14" s="42"/>
      <c r="H14" s="290"/>
      <c r="I14" s="4"/>
      <c r="J14" s="271"/>
      <c r="K14" s="51"/>
      <c r="L14" s="274"/>
      <c r="M14" s="54"/>
      <c r="N14" s="277"/>
      <c r="O14" s="74"/>
      <c r="P14" s="48" t="s">
        <v>61</v>
      </c>
      <c r="Q14" s="9">
        <f>C15</f>
        <v>0</v>
      </c>
    </row>
    <row r="15" spans="1:17" ht="15.75" thickBot="1">
      <c r="A15" s="279"/>
      <c r="B15" s="282"/>
      <c r="C15" s="96">
        <f>SUM(C16:C20)</f>
        <v>0</v>
      </c>
      <c r="D15" s="285"/>
      <c r="E15" s="83">
        <f>SUM(E16:E20)</f>
        <v>0</v>
      </c>
      <c r="F15" s="288"/>
      <c r="G15" s="84">
        <f>SUM(G16:G20)</f>
        <v>0</v>
      </c>
      <c r="H15" s="291"/>
      <c r="I15" s="85">
        <f>SUM(I16:I21)</f>
        <v>0</v>
      </c>
      <c r="J15" s="272"/>
      <c r="K15" s="88">
        <f>SUM(K16:K20)</f>
        <v>0</v>
      </c>
      <c r="L15" s="275"/>
      <c r="M15" s="90">
        <f>SUM(M16:M20)</f>
        <v>0</v>
      </c>
      <c r="N15" s="278"/>
      <c r="O15" s="95">
        <f>SUM(O16:O20)</f>
        <v>1</v>
      </c>
      <c r="P15" s="48" t="s">
        <v>67</v>
      </c>
      <c r="Q15" s="9">
        <f>E15</f>
        <v>0</v>
      </c>
    </row>
    <row r="16" spans="1:17">
      <c r="A16" s="279"/>
      <c r="B16" s="41"/>
      <c r="C16" s="79"/>
      <c r="D16" s="40"/>
      <c r="E16" s="77"/>
      <c r="F16" s="43"/>
      <c r="G16" s="81"/>
      <c r="H16" s="45"/>
      <c r="I16" s="86"/>
      <c r="J16" s="52"/>
      <c r="K16" s="89"/>
      <c r="L16" s="55"/>
      <c r="M16" s="91"/>
      <c r="N16" s="75"/>
      <c r="O16" s="93">
        <v>1</v>
      </c>
      <c r="P16" s="48" t="s">
        <v>60</v>
      </c>
      <c r="Q16" s="9">
        <f>G15</f>
        <v>0</v>
      </c>
    </row>
    <row r="17" spans="1:17">
      <c r="A17" s="279"/>
      <c r="B17" s="38"/>
      <c r="C17" s="80"/>
      <c r="D17" s="39"/>
      <c r="E17" s="78"/>
      <c r="F17" s="44"/>
      <c r="G17" s="82"/>
      <c r="H17" s="46"/>
      <c r="I17" s="87"/>
      <c r="J17" s="53"/>
      <c r="K17" s="64"/>
      <c r="L17" s="56"/>
      <c r="M17" s="92"/>
      <c r="N17" s="76"/>
      <c r="O17" s="94"/>
      <c r="P17" s="48" t="s">
        <v>69</v>
      </c>
      <c r="Q17" s="9">
        <f>I15</f>
        <v>0</v>
      </c>
    </row>
    <row r="18" spans="1:17">
      <c r="A18" s="279"/>
      <c r="B18" s="38"/>
      <c r="C18" s="80"/>
      <c r="D18" s="39"/>
      <c r="E18" s="78"/>
      <c r="F18" s="44"/>
      <c r="G18" s="82"/>
      <c r="H18" s="46"/>
      <c r="I18" s="87"/>
      <c r="J18" s="53"/>
      <c r="K18" s="64"/>
      <c r="L18" s="56"/>
      <c r="M18" s="92"/>
      <c r="N18" s="76"/>
      <c r="O18" s="94"/>
      <c r="P18" s="48" t="s">
        <v>62</v>
      </c>
      <c r="Q18" s="2">
        <f>K15</f>
        <v>0</v>
      </c>
    </row>
    <row r="19" spans="1:17">
      <c r="A19" s="279"/>
      <c r="B19" s="38"/>
      <c r="C19" s="80"/>
      <c r="D19" s="39"/>
      <c r="E19" s="78"/>
      <c r="F19" s="44"/>
      <c r="G19" s="82"/>
      <c r="H19" s="46"/>
      <c r="I19" s="87"/>
      <c r="J19" s="53"/>
      <c r="K19" s="64"/>
      <c r="L19" s="56"/>
      <c r="M19" s="92"/>
      <c r="N19" s="76"/>
      <c r="O19" s="94"/>
      <c r="P19" s="48" t="s">
        <v>68</v>
      </c>
      <c r="Q19" s="2">
        <f>M15</f>
        <v>0</v>
      </c>
    </row>
    <row r="20" spans="1:17" ht="15.75" thickBot="1">
      <c r="A20" s="279"/>
      <c r="B20" s="38"/>
      <c r="C20" s="80"/>
      <c r="D20" s="39"/>
      <c r="E20" s="78"/>
      <c r="F20" s="44"/>
      <c r="G20" s="82"/>
      <c r="H20" s="46"/>
      <c r="I20" s="87"/>
      <c r="J20" s="53"/>
      <c r="K20" s="64"/>
      <c r="L20" s="56"/>
      <c r="M20" s="92"/>
      <c r="N20" s="76"/>
      <c r="O20" s="94"/>
      <c r="P20" s="49" t="s">
        <v>63</v>
      </c>
      <c r="Q20" s="37">
        <f>O15</f>
        <v>1</v>
      </c>
    </row>
    <row r="21" spans="1:17">
      <c r="H21" s="140"/>
      <c r="I21" s="141"/>
    </row>
    <row r="23" spans="1:17" ht="15.75" thickBot="1"/>
    <row r="24" spans="1:17" ht="15" customHeight="1">
      <c r="A24" s="279" t="str">
        <f>[1]Parámetros!D20</f>
        <v>INGENIERIA AMBIENTAL</v>
      </c>
      <c r="B24" s="280" t="s">
        <v>61</v>
      </c>
      <c r="C24" s="69"/>
      <c r="D24" s="283" t="s">
        <v>67</v>
      </c>
      <c r="E24" s="70"/>
      <c r="F24" s="286" t="s">
        <v>60</v>
      </c>
      <c r="G24" s="71"/>
      <c r="H24" s="289" t="s">
        <v>69</v>
      </c>
      <c r="I24" s="72"/>
      <c r="J24" s="270" t="s">
        <v>62</v>
      </c>
      <c r="K24" s="67"/>
      <c r="L24" s="273" t="s">
        <v>68</v>
      </c>
      <c r="M24" s="68"/>
      <c r="N24" s="276" t="s">
        <v>63</v>
      </c>
      <c r="O24" s="73"/>
      <c r="P24" s="47"/>
      <c r="Q24" s="50"/>
    </row>
    <row r="25" spans="1:17">
      <c r="A25" s="279"/>
      <c r="B25" s="281"/>
      <c r="C25" s="3"/>
      <c r="D25" s="284"/>
      <c r="E25" s="11"/>
      <c r="F25" s="287"/>
      <c r="G25" s="42"/>
      <c r="H25" s="290"/>
      <c r="I25" s="4"/>
      <c r="J25" s="271"/>
      <c r="K25" s="51"/>
      <c r="L25" s="274"/>
      <c r="M25" s="54"/>
      <c r="N25" s="277"/>
      <c r="O25" s="74"/>
      <c r="P25" s="48" t="s">
        <v>61</v>
      </c>
      <c r="Q25" s="9">
        <f>C26</f>
        <v>0</v>
      </c>
    </row>
    <row r="26" spans="1:17" ht="15.75" thickBot="1">
      <c r="A26" s="279"/>
      <c r="B26" s="282"/>
      <c r="C26" s="96">
        <f>SUM(C27:C31)</f>
        <v>0</v>
      </c>
      <c r="D26" s="285"/>
      <c r="E26" s="83">
        <f>SUM(E27:E31)</f>
        <v>0</v>
      </c>
      <c r="F26" s="288"/>
      <c r="G26" s="84">
        <f>SUM(G27:G31)</f>
        <v>0</v>
      </c>
      <c r="H26" s="291"/>
      <c r="I26" s="85">
        <f>SUM(I27:I31)</f>
        <v>0</v>
      </c>
      <c r="J26" s="272"/>
      <c r="K26" s="88">
        <f>SUM(K27:K31)</f>
        <v>0</v>
      </c>
      <c r="L26" s="275"/>
      <c r="M26" s="90">
        <f>SUM(M27:M31)</f>
        <v>0</v>
      </c>
      <c r="N26" s="278"/>
      <c r="O26" s="95">
        <f>SUM(O27:O31)</f>
        <v>0</v>
      </c>
      <c r="P26" s="48" t="s">
        <v>67</v>
      </c>
      <c r="Q26" s="9">
        <f>E26</f>
        <v>0</v>
      </c>
    </row>
    <row r="27" spans="1:17">
      <c r="A27" s="279"/>
      <c r="B27" s="41"/>
      <c r="C27" s="79"/>
      <c r="D27" s="40"/>
      <c r="E27" s="77"/>
      <c r="F27" s="43"/>
      <c r="G27" s="81"/>
      <c r="H27" s="45"/>
      <c r="I27" s="86"/>
      <c r="J27" s="52"/>
      <c r="K27" s="89"/>
      <c r="L27" s="55"/>
      <c r="M27" s="91"/>
      <c r="N27" s="75"/>
      <c r="O27" s="93"/>
      <c r="P27" s="48" t="s">
        <v>60</v>
      </c>
      <c r="Q27" s="9">
        <f>G26</f>
        <v>0</v>
      </c>
    </row>
    <row r="28" spans="1:17">
      <c r="A28" s="279"/>
      <c r="B28" s="38"/>
      <c r="C28" s="80"/>
      <c r="D28" s="39"/>
      <c r="E28" s="78"/>
      <c r="F28" s="44"/>
      <c r="G28" s="82"/>
      <c r="H28" s="46"/>
      <c r="I28" s="87"/>
      <c r="J28" s="53"/>
      <c r="K28" s="64"/>
      <c r="L28" s="56"/>
      <c r="M28" s="92"/>
      <c r="N28" s="76"/>
      <c r="O28" s="94"/>
      <c r="P28" s="48" t="s">
        <v>69</v>
      </c>
      <c r="Q28" s="9">
        <f>I26</f>
        <v>0</v>
      </c>
    </row>
    <row r="29" spans="1:17">
      <c r="A29" s="279"/>
      <c r="B29" s="38"/>
      <c r="C29" s="80"/>
      <c r="D29" s="39"/>
      <c r="E29" s="78"/>
      <c r="F29" s="44"/>
      <c r="G29" s="82"/>
      <c r="H29" s="46"/>
      <c r="I29" s="87"/>
      <c r="J29" s="53"/>
      <c r="K29" s="64"/>
      <c r="L29" s="56"/>
      <c r="M29" s="92"/>
      <c r="N29" s="76"/>
      <c r="O29" s="94"/>
      <c r="P29" s="48" t="s">
        <v>62</v>
      </c>
      <c r="Q29" s="2">
        <f>K26</f>
        <v>0</v>
      </c>
    </row>
    <row r="30" spans="1:17">
      <c r="A30" s="279"/>
      <c r="B30" s="38"/>
      <c r="C30" s="80"/>
      <c r="D30" s="39"/>
      <c r="E30" s="78"/>
      <c r="F30" s="44"/>
      <c r="G30" s="82"/>
      <c r="H30" s="46"/>
      <c r="I30" s="87"/>
      <c r="J30" s="53"/>
      <c r="K30" s="64"/>
      <c r="L30" s="56"/>
      <c r="M30" s="92"/>
      <c r="N30" s="76"/>
      <c r="O30" s="94"/>
      <c r="P30" s="48" t="s">
        <v>68</v>
      </c>
      <c r="Q30" s="2">
        <f>M26</f>
        <v>0</v>
      </c>
    </row>
    <row r="31" spans="1:17" ht="15.75" thickBot="1">
      <c r="A31" s="279"/>
      <c r="B31" s="38"/>
      <c r="C31" s="80"/>
      <c r="D31" s="39"/>
      <c r="E31" s="78"/>
      <c r="F31" s="44"/>
      <c r="G31" s="82"/>
      <c r="H31" s="46"/>
      <c r="I31" s="87"/>
      <c r="J31" s="53"/>
      <c r="K31" s="64"/>
      <c r="L31" s="56"/>
      <c r="M31" s="92"/>
      <c r="N31" s="76"/>
      <c r="O31" s="94"/>
      <c r="P31" s="49" t="s">
        <v>63</v>
      </c>
      <c r="Q31" s="37">
        <f>O26</f>
        <v>0</v>
      </c>
    </row>
    <row r="34" spans="1:17" ht="15.75" thickBot="1"/>
    <row r="35" spans="1:17" ht="15" customHeight="1">
      <c r="A35" s="279" t="str">
        <f>[1]Parámetros!D21</f>
        <v>INGENIERIA INDUSTRIAL</v>
      </c>
      <c r="B35" s="280" t="s">
        <v>61</v>
      </c>
      <c r="C35" s="69"/>
      <c r="D35" s="283" t="s">
        <v>67</v>
      </c>
      <c r="E35" s="70"/>
      <c r="F35" s="286" t="s">
        <v>60</v>
      </c>
      <c r="G35" s="71"/>
      <c r="H35" s="289" t="s">
        <v>69</v>
      </c>
      <c r="I35" s="72"/>
      <c r="J35" s="270" t="s">
        <v>62</v>
      </c>
      <c r="K35" s="67"/>
      <c r="L35" s="273" t="s">
        <v>68</v>
      </c>
      <c r="M35" s="68"/>
      <c r="N35" s="276" t="s">
        <v>63</v>
      </c>
      <c r="O35" s="73"/>
      <c r="P35" s="47"/>
      <c r="Q35" s="50"/>
    </row>
    <row r="36" spans="1:17">
      <c r="A36" s="279"/>
      <c r="B36" s="281"/>
      <c r="C36" s="3"/>
      <c r="D36" s="284"/>
      <c r="E36" s="11"/>
      <c r="F36" s="287"/>
      <c r="G36" s="42"/>
      <c r="H36" s="290"/>
      <c r="I36" s="4"/>
      <c r="J36" s="271"/>
      <c r="K36" s="51"/>
      <c r="L36" s="274"/>
      <c r="M36" s="54"/>
      <c r="N36" s="277"/>
      <c r="O36" s="74"/>
      <c r="P36" s="48" t="s">
        <v>61</v>
      </c>
      <c r="Q36" s="9">
        <f>C37</f>
        <v>0</v>
      </c>
    </row>
    <row r="37" spans="1:17" ht="15.75" thickBot="1">
      <c r="A37" s="279"/>
      <c r="B37" s="282"/>
      <c r="C37" s="96">
        <f>SUM(C38:C42)</f>
        <v>0</v>
      </c>
      <c r="D37" s="285"/>
      <c r="E37" s="83">
        <f>SUM(E38:E42)</f>
        <v>0</v>
      </c>
      <c r="F37" s="288"/>
      <c r="G37" s="84">
        <f>SUM(G38:G42)</f>
        <v>0</v>
      </c>
      <c r="H37" s="291"/>
      <c r="I37" s="85">
        <f>SUM(I38:I42)</f>
        <v>0</v>
      </c>
      <c r="J37" s="272"/>
      <c r="K37" s="88">
        <f>SUM(K38:K42)</f>
        <v>0</v>
      </c>
      <c r="L37" s="275"/>
      <c r="M37" s="90">
        <f>SUM(M38:M42)</f>
        <v>0</v>
      </c>
      <c r="N37" s="278"/>
      <c r="O37" s="95">
        <f>SUM(O38:O42)</f>
        <v>0</v>
      </c>
      <c r="P37" s="48" t="s">
        <v>67</v>
      </c>
      <c r="Q37" s="9">
        <f>E37</f>
        <v>0</v>
      </c>
    </row>
    <row r="38" spans="1:17">
      <c r="A38" s="279"/>
      <c r="B38" s="41"/>
      <c r="C38" s="79"/>
      <c r="D38" s="40"/>
      <c r="E38" s="77"/>
      <c r="F38" s="43"/>
      <c r="G38" s="81"/>
      <c r="H38" s="45"/>
      <c r="I38" s="86"/>
      <c r="J38" s="52"/>
      <c r="K38" s="89"/>
      <c r="L38" s="55"/>
      <c r="M38" s="91"/>
      <c r="N38" s="75"/>
      <c r="O38" s="93"/>
      <c r="P38" s="48" t="s">
        <v>60</v>
      </c>
      <c r="Q38" s="9">
        <f>G37</f>
        <v>0</v>
      </c>
    </row>
    <row r="39" spans="1:17">
      <c r="A39" s="279"/>
      <c r="B39" s="38"/>
      <c r="C39" s="80"/>
      <c r="D39" s="39"/>
      <c r="E39" s="78"/>
      <c r="F39" s="44"/>
      <c r="G39" s="82"/>
      <c r="H39" s="46"/>
      <c r="I39" s="87"/>
      <c r="J39" s="53"/>
      <c r="K39" s="64"/>
      <c r="L39" s="56"/>
      <c r="M39" s="92"/>
      <c r="N39" s="76"/>
      <c r="O39" s="94"/>
      <c r="P39" s="48" t="s">
        <v>69</v>
      </c>
      <c r="Q39" s="9">
        <f>I37</f>
        <v>0</v>
      </c>
    </row>
    <row r="40" spans="1:17">
      <c r="A40" s="279"/>
      <c r="B40" s="38"/>
      <c r="C40" s="80"/>
      <c r="D40" s="39"/>
      <c r="E40" s="78"/>
      <c r="F40" s="44"/>
      <c r="G40" s="82"/>
      <c r="H40" s="46"/>
      <c r="I40" s="87"/>
      <c r="J40" s="53"/>
      <c r="K40" s="64"/>
      <c r="L40" s="56"/>
      <c r="M40" s="92"/>
      <c r="N40" s="76"/>
      <c r="O40" s="94"/>
      <c r="P40" s="48" t="s">
        <v>62</v>
      </c>
      <c r="Q40" s="2">
        <f>K37</f>
        <v>0</v>
      </c>
    </row>
    <row r="41" spans="1:17">
      <c r="A41" s="279"/>
      <c r="B41" s="38"/>
      <c r="C41" s="80"/>
      <c r="D41" s="39"/>
      <c r="E41" s="78"/>
      <c r="F41" s="44"/>
      <c r="G41" s="82"/>
      <c r="H41" s="46"/>
      <c r="I41" s="87"/>
      <c r="J41" s="53"/>
      <c r="K41" s="64"/>
      <c r="L41" s="56"/>
      <c r="M41" s="92"/>
      <c r="N41" s="76"/>
      <c r="O41" s="94"/>
      <c r="P41" s="48" t="s">
        <v>68</v>
      </c>
      <c r="Q41" s="2">
        <f>M37</f>
        <v>0</v>
      </c>
    </row>
    <row r="42" spans="1:17" ht="15.75" thickBot="1">
      <c r="A42" s="279"/>
      <c r="B42" s="38"/>
      <c r="C42" s="80"/>
      <c r="D42" s="39"/>
      <c r="E42" s="78"/>
      <c r="F42" s="44"/>
      <c r="G42" s="82"/>
      <c r="H42" s="46"/>
      <c r="I42" s="87"/>
      <c r="J42" s="53"/>
      <c r="K42" s="64"/>
      <c r="L42" s="56"/>
      <c r="M42" s="92"/>
      <c r="N42" s="76"/>
      <c r="O42" s="94"/>
      <c r="P42" s="49" t="s">
        <v>63</v>
      </c>
      <c r="Q42" s="37">
        <f>O37</f>
        <v>0</v>
      </c>
    </row>
    <row r="45" spans="1:17" ht="15.75" thickBot="1"/>
    <row r="46" spans="1:17" ht="15" customHeight="1">
      <c r="A46" s="279" t="str">
        <f>[1]Parámetros!D22</f>
        <v>INGENIERIA TELECOMUNICACIONES</v>
      </c>
      <c r="B46" s="280" t="s">
        <v>61</v>
      </c>
      <c r="C46" s="69"/>
      <c r="D46" s="283" t="s">
        <v>67</v>
      </c>
      <c r="E46" s="70"/>
      <c r="F46" s="286" t="s">
        <v>60</v>
      </c>
      <c r="G46" s="71"/>
      <c r="H46" s="289" t="s">
        <v>69</v>
      </c>
      <c r="I46" s="72"/>
      <c r="J46" s="270" t="s">
        <v>62</v>
      </c>
      <c r="K46" s="67"/>
      <c r="L46" s="273" t="s">
        <v>68</v>
      </c>
      <c r="M46" s="68"/>
      <c r="N46" s="276" t="s">
        <v>63</v>
      </c>
      <c r="O46" s="73"/>
      <c r="P46" s="47"/>
      <c r="Q46" s="50"/>
    </row>
    <row r="47" spans="1:17">
      <c r="A47" s="279"/>
      <c r="B47" s="281"/>
      <c r="C47" s="3"/>
      <c r="D47" s="284"/>
      <c r="E47" s="11"/>
      <c r="F47" s="287"/>
      <c r="G47" s="42"/>
      <c r="H47" s="290"/>
      <c r="I47" s="4"/>
      <c r="J47" s="271"/>
      <c r="K47" s="51"/>
      <c r="L47" s="274"/>
      <c r="M47" s="54"/>
      <c r="N47" s="277"/>
      <c r="O47" s="74"/>
      <c r="P47" s="48" t="s">
        <v>61</v>
      </c>
      <c r="Q47" s="9">
        <f>C48</f>
        <v>0</v>
      </c>
    </row>
    <row r="48" spans="1:17" ht="15.75" thickBot="1">
      <c r="A48" s="279"/>
      <c r="B48" s="282"/>
      <c r="C48" s="96">
        <f>SUM(C49:C53)</f>
        <v>0</v>
      </c>
      <c r="D48" s="285"/>
      <c r="E48" s="83">
        <f>SUM(E49:E53)</f>
        <v>0</v>
      </c>
      <c r="F48" s="288"/>
      <c r="G48" s="84">
        <f>SUM(G49:G53)</f>
        <v>0</v>
      </c>
      <c r="H48" s="291"/>
      <c r="I48" s="85">
        <f>SUM(I49:I53)</f>
        <v>0</v>
      </c>
      <c r="J48" s="272"/>
      <c r="K48" s="88">
        <f>SUM(K49:K53)</f>
        <v>0</v>
      </c>
      <c r="L48" s="275"/>
      <c r="M48" s="90">
        <f>SUM(M49:M53)</f>
        <v>0</v>
      </c>
      <c r="N48" s="278"/>
      <c r="O48" s="95">
        <f>SUM(O49:O53)</f>
        <v>0</v>
      </c>
      <c r="P48" s="48" t="s">
        <v>67</v>
      </c>
      <c r="Q48" s="9">
        <f>E48</f>
        <v>0</v>
      </c>
    </row>
    <row r="49" spans="1:17">
      <c r="A49" s="279"/>
      <c r="B49" s="41"/>
      <c r="C49" s="79"/>
      <c r="D49" s="40"/>
      <c r="E49" s="77"/>
      <c r="F49" s="43"/>
      <c r="G49" s="81"/>
      <c r="H49" s="45"/>
      <c r="I49" s="86"/>
      <c r="J49" s="52"/>
      <c r="K49" s="89"/>
      <c r="L49" s="55"/>
      <c r="M49" s="91"/>
      <c r="N49" s="75"/>
      <c r="O49" s="93"/>
      <c r="P49" s="48" t="s">
        <v>60</v>
      </c>
      <c r="Q49" s="9">
        <f>G48</f>
        <v>0</v>
      </c>
    </row>
    <row r="50" spans="1:17">
      <c r="A50" s="279"/>
      <c r="B50" s="38"/>
      <c r="C50" s="80"/>
      <c r="D50" s="39"/>
      <c r="E50" s="78"/>
      <c r="F50" s="44"/>
      <c r="G50" s="82"/>
      <c r="H50" s="46"/>
      <c r="I50" s="87"/>
      <c r="J50" s="53"/>
      <c r="K50" s="64"/>
      <c r="L50" s="56"/>
      <c r="M50" s="92"/>
      <c r="N50" s="76"/>
      <c r="O50" s="94"/>
      <c r="P50" s="48" t="s">
        <v>69</v>
      </c>
      <c r="Q50" s="9">
        <f>I48</f>
        <v>0</v>
      </c>
    </row>
    <row r="51" spans="1:17">
      <c r="A51" s="279"/>
      <c r="B51" s="38"/>
      <c r="C51" s="80"/>
      <c r="D51" s="39"/>
      <c r="E51" s="78"/>
      <c r="F51" s="44"/>
      <c r="G51" s="82"/>
      <c r="H51" s="46"/>
      <c r="I51" s="87"/>
      <c r="J51" s="53"/>
      <c r="K51" s="64"/>
      <c r="L51" s="56"/>
      <c r="M51" s="92"/>
      <c r="N51" s="76"/>
      <c r="O51" s="94"/>
      <c r="P51" s="48" t="s">
        <v>62</v>
      </c>
      <c r="Q51" s="2">
        <f>K48</f>
        <v>0</v>
      </c>
    </row>
    <row r="52" spans="1:17">
      <c r="A52" s="279"/>
      <c r="B52" s="38"/>
      <c r="C52" s="80"/>
      <c r="D52" s="39"/>
      <c r="E52" s="78"/>
      <c r="F52" s="44"/>
      <c r="G52" s="82"/>
      <c r="H52" s="46"/>
      <c r="I52" s="87"/>
      <c r="J52" s="53"/>
      <c r="K52" s="64"/>
      <c r="L52" s="56"/>
      <c r="M52" s="92"/>
      <c r="N52" s="76"/>
      <c r="O52" s="94"/>
      <c r="P52" s="48" t="s">
        <v>68</v>
      </c>
      <c r="Q52" s="2">
        <f>M48</f>
        <v>0</v>
      </c>
    </row>
    <row r="53" spans="1:17" ht="15.75" thickBot="1">
      <c r="A53" s="279"/>
      <c r="B53" s="38"/>
      <c r="C53" s="80"/>
      <c r="D53" s="39"/>
      <c r="E53" s="78"/>
      <c r="F53" s="44"/>
      <c r="G53" s="82"/>
      <c r="H53" s="46"/>
      <c r="I53" s="87"/>
      <c r="J53" s="53"/>
      <c r="K53" s="64"/>
      <c r="L53" s="56"/>
      <c r="M53" s="92"/>
      <c r="N53" s="76"/>
      <c r="O53" s="94"/>
      <c r="P53" s="49" t="s">
        <v>63</v>
      </c>
      <c r="Q53" s="37">
        <f>O48</f>
        <v>0</v>
      </c>
    </row>
    <row r="56" spans="1:17" ht="15.75" thickBot="1"/>
    <row r="57" spans="1:17" ht="15" customHeight="1">
      <c r="A57" s="279" t="str">
        <f>[1]Parámetros!D23</f>
        <v>ARQUITECTURA</v>
      </c>
      <c r="B57" s="280" t="s">
        <v>61</v>
      </c>
      <c r="C57" s="69"/>
      <c r="D57" s="283" t="s">
        <v>67</v>
      </c>
      <c r="E57" s="70"/>
      <c r="F57" s="286" t="s">
        <v>60</v>
      </c>
      <c r="G57" s="71"/>
      <c r="H57" s="289" t="s">
        <v>69</v>
      </c>
      <c r="I57" s="72"/>
      <c r="J57" s="270" t="s">
        <v>62</v>
      </c>
      <c r="K57" s="67"/>
      <c r="L57" s="273" t="s">
        <v>68</v>
      </c>
      <c r="M57" s="68"/>
      <c r="N57" s="276" t="s">
        <v>63</v>
      </c>
      <c r="O57" s="73"/>
      <c r="P57" s="47"/>
      <c r="Q57" s="50"/>
    </row>
    <row r="58" spans="1:17">
      <c r="A58" s="279"/>
      <c r="B58" s="281"/>
      <c r="C58" s="3"/>
      <c r="D58" s="284"/>
      <c r="E58" s="11"/>
      <c r="F58" s="287"/>
      <c r="G58" s="42"/>
      <c r="H58" s="290"/>
      <c r="I58" s="4"/>
      <c r="J58" s="271"/>
      <c r="K58" s="51"/>
      <c r="L58" s="274"/>
      <c r="M58" s="54"/>
      <c r="N58" s="277"/>
      <c r="O58" s="74"/>
      <c r="P58" s="48" t="s">
        <v>61</v>
      </c>
      <c r="Q58" s="9">
        <f>C59</f>
        <v>0</v>
      </c>
    </row>
    <row r="59" spans="1:17" ht="15.75" thickBot="1">
      <c r="A59" s="279"/>
      <c r="B59" s="282"/>
      <c r="C59" s="96">
        <f>SUM(C60:C64)</f>
        <v>0</v>
      </c>
      <c r="D59" s="285"/>
      <c r="E59" s="83">
        <f>SUM(E60:E64)</f>
        <v>0</v>
      </c>
      <c r="F59" s="288"/>
      <c r="G59" s="84">
        <f>SUM(G60:G64)</f>
        <v>0</v>
      </c>
      <c r="H59" s="291"/>
      <c r="I59" s="85">
        <f>SUM(I60:I64)</f>
        <v>0</v>
      </c>
      <c r="J59" s="272"/>
      <c r="K59" s="88">
        <f>SUM(K60:K64)</f>
        <v>0</v>
      </c>
      <c r="L59" s="275"/>
      <c r="M59" s="90">
        <f>SUM(M60:M64)</f>
        <v>0</v>
      </c>
      <c r="N59" s="278"/>
      <c r="O59" s="95">
        <f>SUM(O60:O64)</f>
        <v>0</v>
      </c>
      <c r="P59" s="48" t="s">
        <v>67</v>
      </c>
      <c r="Q59" s="9">
        <f>E59</f>
        <v>0</v>
      </c>
    </row>
    <row r="60" spans="1:17">
      <c r="A60" s="279"/>
      <c r="B60" s="41"/>
      <c r="C60" s="79"/>
      <c r="D60" s="40"/>
      <c r="E60" s="77"/>
      <c r="F60" s="43"/>
      <c r="G60" s="81"/>
      <c r="H60" s="45"/>
      <c r="I60" s="86"/>
      <c r="J60" s="52"/>
      <c r="K60" s="89"/>
      <c r="L60" s="55"/>
      <c r="M60" s="91"/>
      <c r="N60" s="75"/>
      <c r="O60" s="93"/>
      <c r="P60" s="48" t="s">
        <v>60</v>
      </c>
      <c r="Q60" s="9">
        <f>G59</f>
        <v>0</v>
      </c>
    </row>
    <row r="61" spans="1:17">
      <c r="A61" s="279"/>
      <c r="B61" s="38"/>
      <c r="C61" s="80"/>
      <c r="D61" s="39"/>
      <c r="E61" s="78"/>
      <c r="F61" s="44"/>
      <c r="G61" s="82"/>
      <c r="H61" s="46"/>
      <c r="I61" s="87"/>
      <c r="J61" s="53"/>
      <c r="K61" s="64"/>
      <c r="L61" s="56"/>
      <c r="M61" s="92"/>
      <c r="N61" s="76"/>
      <c r="O61" s="94"/>
      <c r="P61" s="48" t="s">
        <v>69</v>
      </c>
      <c r="Q61" s="9">
        <f>I59</f>
        <v>0</v>
      </c>
    </row>
    <row r="62" spans="1:17">
      <c r="A62" s="279"/>
      <c r="B62" s="38"/>
      <c r="C62" s="80"/>
      <c r="D62" s="39"/>
      <c r="E62" s="78"/>
      <c r="F62" s="44"/>
      <c r="G62" s="82"/>
      <c r="H62" s="46"/>
      <c r="I62" s="87"/>
      <c r="J62" s="53"/>
      <c r="K62" s="64"/>
      <c r="L62" s="56"/>
      <c r="M62" s="92"/>
      <c r="N62" s="76"/>
      <c r="O62" s="94"/>
      <c r="P62" s="48" t="s">
        <v>62</v>
      </c>
      <c r="Q62" s="2">
        <f>K59</f>
        <v>0</v>
      </c>
    </row>
    <row r="63" spans="1:17">
      <c r="A63" s="279"/>
      <c r="B63" s="38"/>
      <c r="C63" s="80"/>
      <c r="D63" s="39"/>
      <c r="E63" s="78"/>
      <c r="F63" s="44"/>
      <c r="G63" s="82"/>
      <c r="H63" s="46"/>
      <c r="I63" s="87"/>
      <c r="J63" s="53"/>
      <c r="K63" s="64"/>
      <c r="L63" s="56"/>
      <c r="M63" s="92"/>
      <c r="N63" s="76"/>
      <c r="O63" s="94"/>
      <c r="P63" s="48" t="s">
        <v>68</v>
      </c>
      <c r="Q63" s="2">
        <f>M59</f>
        <v>0</v>
      </c>
    </row>
    <row r="64" spans="1:17" ht="15.75" thickBot="1">
      <c r="A64" s="279"/>
      <c r="B64" s="38"/>
      <c r="C64" s="80"/>
      <c r="D64" s="39"/>
      <c r="E64" s="78"/>
      <c r="F64" s="44"/>
      <c r="G64" s="82"/>
      <c r="H64" s="46"/>
      <c r="I64" s="87"/>
      <c r="J64" s="53"/>
      <c r="K64" s="64"/>
      <c r="L64" s="56"/>
      <c r="M64" s="92"/>
      <c r="N64" s="76"/>
      <c r="O64" s="94"/>
      <c r="P64" s="49" t="s">
        <v>63</v>
      </c>
      <c r="Q64" s="37">
        <f>O59</f>
        <v>0</v>
      </c>
    </row>
    <row r="67" spans="1:17" ht="15.75" thickBot="1"/>
    <row r="68" spans="1:17" ht="15" customHeight="1">
      <c r="A68" s="279" t="str">
        <f>[1]Parámetros!D24</f>
        <v>PUBLICIDAD</v>
      </c>
      <c r="B68" s="280" t="s">
        <v>61</v>
      </c>
      <c r="C68" s="69"/>
      <c r="D68" s="283" t="s">
        <v>67</v>
      </c>
      <c r="E68" s="70"/>
      <c r="F68" s="286" t="s">
        <v>60</v>
      </c>
      <c r="G68" s="71"/>
      <c r="H68" s="289" t="s">
        <v>69</v>
      </c>
      <c r="I68" s="72"/>
      <c r="J68" s="270" t="s">
        <v>62</v>
      </c>
      <c r="K68" s="67"/>
      <c r="L68" s="273" t="s">
        <v>68</v>
      </c>
      <c r="M68" s="68"/>
      <c r="N68" s="276" t="s">
        <v>63</v>
      </c>
      <c r="O68" s="73"/>
      <c r="P68" s="47"/>
      <c r="Q68" s="50"/>
    </row>
    <row r="69" spans="1:17">
      <c r="A69" s="279"/>
      <c r="B69" s="281"/>
      <c r="C69" s="3"/>
      <c r="D69" s="284"/>
      <c r="E69" s="11"/>
      <c r="F69" s="287"/>
      <c r="G69" s="42"/>
      <c r="H69" s="290"/>
      <c r="I69" s="4"/>
      <c r="J69" s="271"/>
      <c r="K69" s="51"/>
      <c r="L69" s="274"/>
      <c r="M69" s="54"/>
      <c r="N69" s="277"/>
      <c r="O69" s="74"/>
      <c r="P69" s="48" t="s">
        <v>61</v>
      </c>
      <c r="Q69" s="9">
        <f>C70</f>
        <v>0</v>
      </c>
    </row>
    <row r="70" spans="1:17" ht="15.75" thickBot="1">
      <c r="A70" s="279"/>
      <c r="B70" s="282"/>
      <c r="C70" s="96">
        <f>SUM(C71:C75)</f>
        <v>0</v>
      </c>
      <c r="D70" s="285"/>
      <c r="E70" s="83">
        <f>SUM(E71:E75)</f>
        <v>0</v>
      </c>
      <c r="F70" s="288"/>
      <c r="G70" s="84">
        <f>SUM(G71:G75)</f>
        <v>0</v>
      </c>
      <c r="H70" s="291"/>
      <c r="I70" s="85">
        <f>SUM(I71:I75)</f>
        <v>0</v>
      </c>
      <c r="J70" s="272"/>
      <c r="K70" s="88">
        <f>SUM(K71:K75)</f>
        <v>0</v>
      </c>
      <c r="L70" s="275"/>
      <c r="M70" s="90">
        <f>SUM(M71:M75)</f>
        <v>0</v>
      </c>
      <c r="N70" s="278"/>
      <c r="O70" s="95">
        <f>SUM(O71:O75)</f>
        <v>0</v>
      </c>
      <c r="P70" s="48" t="s">
        <v>67</v>
      </c>
      <c r="Q70" s="9">
        <f>E70</f>
        <v>0</v>
      </c>
    </row>
    <row r="71" spans="1:17">
      <c r="A71" s="279"/>
      <c r="B71" s="41"/>
      <c r="C71" s="79"/>
      <c r="D71" s="40"/>
      <c r="E71" s="77"/>
      <c r="F71" s="43"/>
      <c r="G71" s="81"/>
      <c r="H71" s="45"/>
      <c r="I71" s="86"/>
      <c r="J71" s="52"/>
      <c r="K71" s="89"/>
      <c r="L71" s="55"/>
      <c r="M71" s="91"/>
      <c r="N71" s="75"/>
      <c r="O71" s="93"/>
      <c r="P71" s="48" t="s">
        <v>60</v>
      </c>
      <c r="Q71" s="9">
        <f>G70</f>
        <v>0</v>
      </c>
    </row>
    <row r="72" spans="1:17">
      <c r="A72" s="279"/>
      <c r="B72" s="38"/>
      <c r="C72" s="80"/>
      <c r="D72" s="39"/>
      <c r="E72" s="78"/>
      <c r="F72" s="44"/>
      <c r="G72" s="82"/>
      <c r="H72" s="46"/>
      <c r="I72" s="87"/>
      <c r="J72" s="53"/>
      <c r="K72" s="64"/>
      <c r="L72" s="56"/>
      <c r="M72" s="92"/>
      <c r="N72" s="76"/>
      <c r="O72" s="94"/>
      <c r="P72" s="48" t="s">
        <v>69</v>
      </c>
      <c r="Q72" s="9">
        <f>I70</f>
        <v>0</v>
      </c>
    </row>
    <row r="73" spans="1:17">
      <c r="A73" s="279"/>
      <c r="B73" s="38"/>
      <c r="C73" s="80"/>
      <c r="D73" s="39"/>
      <c r="E73" s="78"/>
      <c r="F73" s="44"/>
      <c r="G73" s="82"/>
      <c r="H73" s="46"/>
      <c r="I73" s="87"/>
      <c r="J73" s="53"/>
      <c r="K73" s="64"/>
      <c r="L73" s="56"/>
      <c r="M73" s="92"/>
      <c r="N73" s="76"/>
      <c r="O73" s="94"/>
      <c r="P73" s="48" t="s">
        <v>62</v>
      </c>
      <c r="Q73" s="2">
        <f>K70</f>
        <v>0</v>
      </c>
    </row>
    <row r="74" spans="1:17">
      <c r="A74" s="279"/>
      <c r="B74" s="38"/>
      <c r="C74" s="80"/>
      <c r="D74" s="39"/>
      <c r="E74" s="78"/>
      <c r="F74" s="44"/>
      <c r="G74" s="82"/>
      <c r="H74" s="46"/>
      <c r="I74" s="87"/>
      <c r="J74" s="53"/>
      <c r="K74" s="64"/>
      <c r="L74" s="56"/>
      <c r="M74" s="92"/>
      <c r="N74" s="76"/>
      <c r="O74" s="94"/>
      <c r="P74" s="48" t="s">
        <v>68</v>
      </c>
      <c r="Q74" s="2">
        <f>M70</f>
        <v>0</v>
      </c>
    </row>
    <row r="75" spans="1:17" ht="15.75" thickBot="1">
      <c r="A75" s="279"/>
      <c r="B75" s="38"/>
      <c r="C75" s="80"/>
      <c r="D75" s="39"/>
      <c r="E75" s="78"/>
      <c r="F75" s="44"/>
      <c r="G75" s="82"/>
      <c r="H75" s="46"/>
      <c r="I75" s="87"/>
      <c r="J75" s="53"/>
      <c r="K75" s="64"/>
      <c r="L75" s="56"/>
      <c r="M75" s="92"/>
      <c r="N75" s="76"/>
      <c r="O75" s="94"/>
      <c r="P75" s="49" t="s">
        <v>63</v>
      </c>
      <c r="Q75" s="37">
        <f>O70</f>
        <v>0</v>
      </c>
    </row>
    <row r="78" spans="1:17" ht="15.75" thickBot="1"/>
    <row r="79" spans="1:17" ht="15" customHeight="1">
      <c r="A79" s="279" t="str">
        <f>[1]Parámetros!D25</f>
        <v>ADMINISTRACION TURISTICA</v>
      </c>
      <c r="B79" s="280" t="s">
        <v>61</v>
      </c>
      <c r="C79" s="69"/>
      <c r="D79" s="283" t="s">
        <v>67</v>
      </c>
      <c r="E79" s="70"/>
      <c r="F79" s="286" t="s">
        <v>60</v>
      </c>
      <c r="G79" s="71"/>
      <c r="H79" s="289" t="s">
        <v>69</v>
      </c>
      <c r="I79" s="72"/>
      <c r="J79" s="270" t="s">
        <v>62</v>
      </c>
      <c r="K79" s="67"/>
      <c r="L79" s="273" t="s">
        <v>68</v>
      </c>
      <c r="M79" s="68"/>
      <c r="N79" s="276" t="s">
        <v>63</v>
      </c>
      <c r="O79" s="73"/>
      <c r="P79" s="47"/>
      <c r="Q79" s="50"/>
    </row>
    <row r="80" spans="1:17">
      <c r="A80" s="279"/>
      <c r="B80" s="281"/>
      <c r="C80" s="3"/>
      <c r="D80" s="284"/>
      <c r="E80" s="11"/>
      <c r="F80" s="287"/>
      <c r="G80" s="42"/>
      <c r="H80" s="290"/>
      <c r="I80" s="4"/>
      <c r="J80" s="271"/>
      <c r="K80" s="51"/>
      <c r="L80" s="274"/>
      <c r="M80" s="54"/>
      <c r="N80" s="277"/>
      <c r="O80" s="74"/>
      <c r="P80" s="48" t="s">
        <v>61</v>
      </c>
      <c r="Q80" s="9">
        <f>C81</f>
        <v>0</v>
      </c>
    </row>
    <row r="81" spans="1:17" ht="15.75" thickBot="1">
      <c r="A81" s="279"/>
      <c r="B81" s="282"/>
      <c r="C81" s="96">
        <f>SUM(C82:C86)</f>
        <v>0</v>
      </c>
      <c r="D81" s="285"/>
      <c r="E81" s="83">
        <f>SUM(E82:E86)</f>
        <v>0</v>
      </c>
      <c r="F81" s="288"/>
      <c r="G81" s="84">
        <f>SUM(G82:G86)</f>
        <v>0</v>
      </c>
      <c r="H81" s="291"/>
      <c r="I81" s="85">
        <f>SUM(I82:I86)</f>
        <v>0</v>
      </c>
      <c r="J81" s="272"/>
      <c r="K81" s="88">
        <f>SUM(K82:K86)</f>
        <v>0</v>
      </c>
      <c r="L81" s="275"/>
      <c r="M81" s="90">
        <f>SUM(M82:M86)</f>
        <v>0</v>
      </c>
      <c r="N81" s="278"/>
      <c r="O81" s="95">
        <f>SUM(O82:O86)</f>
        <v>0</v>
      </c>
      <c r="P81" s="48" t="s">
        <v>67</v>
      </c>
      <c r="Q81" s="9">
        <f>E81</f>
        <v>0</v>
      </c>
    </row>
    <row r="82" spans="1:17">
      <c r="A82" s="279"/>
      <c r="B82" s="41"/>
      <c r="C82" s="79"/>
      <c r="D82" s="40"/>
      <c r="E82" s="77"/>
      <c r="F82" s="43"/>
      <c r="G82" s="81"/>
      <c r="H82" s="45"/>
      <c r="I82" s="86"/>
      <c r="J82" s="52"/>
      <c r="K82" s="89"/>
      <c r="L82" s="55"/>
      <c r="M82" s="91"/>
      <c r="N82" s="75"/>
      <c r="O82" s="93"/>
      <c r="P82" s="48" t="s">
        <v>60</v>
      </c>
      <c r="Q82" s="9">
        <f>G81</f>
        <v>0</v>
      </c>
    </row>
    <row r="83" spans="1:17">
      <c r="A83" s="279"/>
      <c r="B83" s="38"/>
      <c r="C83" s="80"/>
      <c r="D83" s="39"/>
      <c r="E83" s="78"/>
      <c r="F83" s="44"/>
      <c r="G83" s="82"/>
      <c r="H83" s="46"/>
      <c r="I83" s="87"/>
      <c r="J83" s="53"/>
      <c r="K83" s="64"/>
      <c r="L83" s="56"/>
      <c r="M83" s="92"/>
      <c r="N83" s="76"/>
      <c r="O83" s="94"/>
      <c r="P83" s="48" t="s">
        <v>69</v>
      </c>
      <c r="Q83" s="9">
        <f>I81</f>
        <v>0</v>
      </c>
    </row>
    <row r="84" spans="1:17">
      <c r="A84" s="279"/>
      <c r="B84" s="38"/>
      <c r="C84" s="80"/>
      <c r="D84" s="39"/>
      <c r="E84" s="78"/>
      <c r="F84" s="44"/>
      <c r="G84" s="82"/>
      <c r="H84" s="46"/>
      <c r="I84" s="87"/>
      <c r="J84" s="53"/>
      <c r="K84" s="64"/>
      <c r="L84" s="56"/>
      <c r="M84" s="92"/>
      <c r="N84" s="76"/>
      <c r="O84" s="94"/>
      <c r="P84" s="48" t="s">
        <v>62</v>
      </c>
      <c r="Q84" s="2">
        <f>K81</f>
        <v>0</v>
      </c>
    </row>
    <row r="85" spans="1:17">
      <c r="A85" s="279"/>
      <c r="B85" s="38"/>
      <c r="C85" s="80"/>
      <c r="D85" s="39"/>
      <c r="E85" s="78"/>
      <c r="F85" s="44"/>
      <c r="G85" s="82"/>
      <c r="H85" s="46"/>
      <c r="I85" s="87"/>
      <c r="J85" s="53"/>
      <c r="K85" s="64"/>
      <c r="L85" s="56"/>
      <c r="M85" s="92"/>
      <c r="N85" s="76"/>
      <c r="O85" s="94"/>
      <c r="P85" s="48" t="s">
        <v>68</v>
      </c>
      <c r="Q85" s="2">
        <f>M81</f>
        <v>0</v>
      </c>
    </row>
    <row r="86" spans="1:17" ht="15.75" thickBot="1">
      <c r="A86" s="279"/>
      <c r="B86" s="38"/>
      <c r="C86" s="80"/>
      <c r="D86" s="39"/>
      <c r="E86" s="78"/>
      <c r="F86" s="44"/>
      <c r="G86" s="82"/>
      <c r="H86" s="46"/>
      <c r="I86" s="87"/>
      <c r="J86" s="53"/>
      <c r="K86" s="64"/>
      <c r="L86" s="56"/>
      <c r="M86" s="92"/>
      <c r="N86" s="76"/>
      <c r="O86" s="94"/>
      <c r="P86" s="49" t="s">
        <v>63</v>
      </c>
      <c r="Q86" s="37">
        <f>O81</f>
        <v>0</v>
      </c>
    </row>
    <row r="89" spans="1:17" ht="15.75" thickBot="1"/>
    <row r="90" spans="1:17" ht="15" customHeight="1">
      <c r="A90" s="279" t="str">
        <f>[1]Parámetros!D26</f>
        <v>LIC. TECNOLOGIA E INFORMATICA</v>
      </c>
      <c r="B90" s="280" t="s">
        <v>61</v>
      </c>
      <c r="C90" s="69"/>
      <c r="D90" s="283" t="s">
        <v>67</v>
      </c>
      <c r="E90" s="70"/>
      <c r="F90" s="286" t="s">
        <v>60</v>
      </c>
      <c r="G90" s="71"/>
      <c r="H90" s="289" t="s">
        <v>69</v>
      </c>
      <c r="I90" s="72"/>
      <c r="J90" s="270" t="s">
        <v>62</v>
      </c>
      <c r="K90" s="67"/>
      <c r="L90" s="273" t="s">
        <v>68</v>
      </c>
      <c r="M90" s="68"/>
      <c r="N90" s="276" t="s">
        <v>63</v>
      </c>
      <c r="O90" s="73"/>
      <c r="P90" s="47"/>
      <c r="Q90" s="50"/>
    </row>
    <row r="91" spans="1:17">
      <c r="A91" s="279"/>
      <c r="B91" s="281"/>
      <c r="C91" s="3"/>
      <c r="D91" s="284"/>
      <c r="E91" s="11"/>
      <c r="F91" s="287"/>
      <c r="G91" s="42"/>
      <c r="H91" s="290"/>
      <c r="I91" s="4"/>
      <c r="J91" s="271"/>
      <c r="K91" s="51"/>
      <c r="L91" s="274"/>
      <c r="M91" s="54"/>
      <c r="N91" s="277"/>
      <c r="O91" s="74"/>
      <c r="P91" s="48" t="s">
        <v>61</v>
      </c>
      <c r="Q91" s="9">
        <f>C92</f>
        <v>0</v>
      </c>
    </row>
    <row r="92" spans="1:17" ht="15.75" thickBot="1">
      <c r="A92" s="279"/>
      <c r="B92" s="282"/>
      <c r="C92" s="96">
        <f>SUM(C93:C97)</f>
        <v>0</v>
      </c>
      <c r="D92" s="285"/>
      <c r="E92" s="83">
        <f>SUM(E93:E97)</f>
        <v>0</v>
      </c>
      <c r="F92" s="288"/>
      <c r="G92" s="84">
        <f>SUM(G93:G97)</f>
        <v>0</v>
      </c>
      <c r="H92" s="291"/>
      <c r="I92" s="85">
        <f>SUM(I93:I97)</f>
        <v>0</v>
      </c>
      <c r="J92" s="272"/>
      <c r="K92" s="88">
        <f>SUM(K93:K97)</f>
        <v>0</v>
      </c>
      <c r="L92" s="275"/>
      <c r="M92" s="90">
        <f>SUM(M93:M97)</f>
        <v>0</v>
      </c>
      <c r="N92" s="278"/>
      <c r="O92" s="95">
        <f>SUM(O93:O97)</f>
        <v>0</v>
      </c>
      <c r="P92" s="48" t="s">
        <v>67</v>
      </c>
      <c r="Q92" s="9">
        <f>E92</f>
        <v>0</v>
      </c>
    </row>
    <row r="93" spans="1:17">
      <c r="A93" s="279"/>
      <c r="B93" s="41"/>
      <c r="C93" s="79"/>
      <c r="D93" s="40"/>
      <c r="E93" s="77"/>
      <c r="F93" s="43"/>
      <c r="G93" s="81"/>
      <c r="H93" s="45"/>
      <c r="I93" s="86"/>
      <c r="J93" s="52"/>
      <c r="K93" s="89"/>
      <c r="L93" s="55"/>
      <c r="M93" s="91"/>
      <c r="N93" s="75"/>
      <c r="O93" s="93"/>
      <c r="P93" s="48" t="s">
        <v>60</v>
      </c>
      <c r="Q93" s="9">
        <f>G92</f>
        <v>0</v>
      </c>
    </row>
    <row r="94" spans="1:17">
      <c r="A94" s="279"/>
      <c r="B94" s="38"/>
      <c r="C94" s="80"/>
      <c r="D94" s="39"/>
      <c r="E94" s="78"/>
      <c r="F94" s="44"/>
      <c r="G94" s="82"/>
      <c r="H94" s="46"/>
      <c r="I94" s="87"/>
      <c r="J94" s="53"/>
      <c r="K94" s="64"/>
      <c r="L94" s="56"/>
      <c r="M94" s="92"/>
      <c r="N94" s="76"/>
      <c r="O94" s="94"/>
      <c r="P94" s="48" t="s">
        <v>69</v>
      </c>
      <c r="Q94" s="9">
        <f>I92</f>
        <v>0</v>
      </c>
    </row>
    <row r="95" spans="1:17">
      <c r="A95" s="279"/>
      <c r="B95" s="38"/>
      <c r="C95" s="80"/>
      <c r="D95" s="39"/>
      <c r="E95" s="78"/>
      <c r="F95" s="44"/>
      <c r="G95" s="82"/>
      <c r="H95" s="46"/>
      <c r="I95" s="87"/>
      <c r="J95" s="53"/>
      <c r="K95" s="64"/>
      <c r="L95" s="56"/>
      <c r="M95" s="92"/>
      <c r="N95" s="76"/>
      <c r="O95" s="94"/>
      <c r="P95" s="48" t="s">
        <v>62</v>
      </c>
      <c r="Q95" s="2">
        <f>K92</f>
        <v>0</v>
      </c>
    </row>
    <row r="96" spans="1:17">
      <c r="A96" s="279"/>
      <c r="B96" s="38"/>
      <c r="C96" s="80"/>
      <c r="D96" s="39"/>
      <c r="E96" s="78"/>
      <c r="F96" s="44"/>
      <c r="G96" s="82"/>
      <c r="H96" s="46"/>
      <c r="I96" s="87"/>
      <c r="J96" s="53"/>
      <c r="K96" s="64"/>
      <c r="L96" s="56"/>
      <c r="M96" s="92"/>
      <c r="N96" s="76"/>
      <c r="O96" s="94"/>
      <c r="P96" s="48" t="s">
        <v>68</v>
      </c>
      <c r="Q96" s="2">
        <f>M92</f>
        <v>0</v>
      </c>
    </row>
    <row r="97" spans="1:17" ht="15.75" thickBot="1">
      <c r="A97" s="279"/>
      <c r="B97" s="38"/>
      <c r="C97" s="80"/>
      <c r="D97" s="39"/>
      <c r="E97" s="78"/>
      <c r="F97" s="44"/>
      <c r="G97" s="82"/>
      <c r="H97" s="46"/>
      <c r="I97" s="87"/>
      <c r="J97" s="53"/>
      <c r="K97" s="64"/>
      <c r="L97" s="56"/>
      <c r="M97" s="92"/>
      <c r="N97" s="76"/>
      <c r="O97" s="94"/>
      <c r="P97" s="49" t="s">
        <v>63</v>
      </c>
      <c r="Q97" s="37">
        <f>O92</f>
        <v>0</v>
      </c>
    </row>
    <row r="100" spans="1:17" ht="15.75" thickBot="1"/>
    <row r="101" spans="1:17" ht="15" customHeight="1">
      <c r="A101" s="279" t="str">
        <f>[1]Parámetros!D27</f>
        <v>LIC. ED RELIGIOSA</v>
      </c>
      <c r="B101" s="280" t="s">
        <v>61</v>
      </c>
      <c r="C101" s="69"/>
      <c r="D101" s="283" t="s">
        <v>67</v>
      </c>
      <c r="E101" s="70"/>
      <c r="F101" s="286" t="s">
        <v>60</v>
      </c>
      <c r="G101" s="71"/>
      <c r="H101" s="289" t="s">
        <v>69</v>
      </c>
      <c r="I101" s="72"/>
      <c r="J101" s="270" t="s">
        <v>62</v>
      </c>
      <c r="K101" s="67"/>
      <c r="L101" s="273" t="s">
        <v>68</v>
      </c>
      <c r="M101" s="68"/>
      <c r="N101" s="276" t="s">
        <v>63</v>
      </c>
      <c r="O101" s="73"/>
      <c r="P101" s="47"/>
      <c r="Q101" s="50"/>
    </row>
    <row r="102" spans="1:17">
      <c r="A102" s="279"/>
      <c r="B102" s="281"/>
      <c r="C102" s="3"/>
      <c r="D102" s="284"/>
      <c r="E102" s="11"/>
      <c r="F102" s="287"/>
      <c r="G102" s="42"/>
      <c r="H102" s="290"/>
      <c r="I102" s="4"/>
      <c r="J102" s="271"/>
      <c r="K102" s="51"/>
      <c r="L102" s="274"/>
      <c r="M102" s="54"/>
      <c r="N102" s="277"/>
      <c r="O102" s="74"/>
      <c r="P102" s="48" t="s">
        <v>61</v>
      </c>
      <c r="Q102" s="9">
        <f>C103</f>
        <v>0</v>
      </c>
    </row>
    <row r="103" spans="1:17" ht="15.75" thickBot="1">
      <c r="A103" s="279"/>
      <c r="B103" s="282"/>
      <c r="C103" s="96">
        <f>SUM(C104:C108)</f>
        <v>0</v>
      </c>
      <c r="D103" s="285"/>
      <c r="E103" s="83">
        <f>SUM(E104:E108)</f>
        <v>0</v>
      </c>
      <c r="F103" s="288"/>
      <c r="G103" s="84">
        <f>SUM(G104:G108)</f>
        <v>0</v>
      </c>
      <c r="H103" s="291"/>
      <c r="I103" s="85">
        <f>SUM(I104:I108)</f>
        <v>0</v>
      </c>
      <c r="J103" s="272"/>
      <c r="K103" s="88">
        <f>SUM(K104:K108)</f>
        <v>0</v>
      </c>
      <c r="L103" s="275"/>
      <c r="M103" s="90">
        <f>SUM(M104:M108)</f>
        <v>0</v>
      </c>
      <c r="N103" s="278"/>
      <c r="O103" s="95">
        <f>SUM(O104:O108)</f>
        <v>0</v>
      </c>
      <c r="P103" s="48" t="s">
        <v>67</v>
      </c>
      <c r="Q103" s="9">
        <f>E103</f>
        <v>0</v>
      </c>
    </row>
    <row r="104" spans="1:17">
      <c r="A104" s="279"/>
      <c r="B104" s="41"/>
      <c r="C104" s="79"/>
      <c r="D104" s="40"/>
      <c r="E104" s="77"/>
      <c r="F104" s="43"/>
      <c r="G104" s="81"/>
      <c r="H104" s="45"/>
      <c r="I104" s="86"/>
      <c r="J104" s="52"/>
      <c r="K104" s="89"/>
      <c r="L104" s="55"/>
      <c r="M104" s="91"/>
      <c r="N104" s="75"/>
      <c r="O104" s="93"/>
      <c r="P104" s="48" t="s">
        <v>60</v>
      </c>
      <c r="Q104" s="9">
        <f>G103</f>
        <v>0</v>
      </c>
    </row>
    <row r="105" spans="1:17">
      <c r="A105" s="279"/>
      <c r="B105" s="38"/>
      <c r="C105" s="80"/>
      <c r="D105" s="39"/>
      <c r="E105" s="78"/>
      <c r="F105" s="44"/>
      <c r="G105" s="82"/>
      <c r="H105" s="46"/>
      <c r="I105" s="87"/>
      <c r="J105" s="53"/>
      <c r="K105" s="64"/>
      <c r="L105" s="56"/>
      <c r="M105" s="92"/>
      <c r="N105" s="76"/>
      <c r="O105" s="94"/>
      <c r="P105" s="48" t="s">
        <v>69</v>
      </c>
      <c r="Q105" s="9">
        <f>I103</f>
        <v>0</v>
      </c>
    </row>
    <row r="106" spans="1:17">
      <c r="A106" s="279"/>
      <c r="B106" s="38"/>
      <c r="C106" s="80"/>
      <c r="D106" s="39"/>
      <c r="E106" s="78"/>
      <c r="F106" s="44"/>
      <c r="G106" s="82"/>
      <c r="H106" s="46"/>
      <c r="I106" s="87"/>
      <c r="J106" s="53"/>
      <c r="K106" s="64"/>
      <c r="L106" s="56"/>
      <c r="M106" s="92"/>
      <c r="N106" s="76"/>
      <c r="O106" s="94"/>
      <c r="P106" s="48" t="s">
        <v>62</v>
      </c>
      <c r="Q106" s="2">
        <f>K103</f>
        <v>0</v>
      </c>
    </row>
    <row r="107" spans="1:17">
      <c r="A107" s="279"/>
      <c r="B107" s="38"/>
      <c r="C107" s="80"/>
      <c r="D107" s="39"/>
      <c r="E107" s="78"/>
      <c r="F107" s="44"/>
      <c r="G107" s="82"/>
      <c r="H107" s="46"/>
      <c r="I107" s="87"/>
      <c r="J107" s="53"/>
      <c r="K107" s="64"/>
      <c r="L107" s="56"/>
      <c r="M107" s="92"/>
      <c r="N107" s="76"/>
      <c r="O107" s="94"/>
      <c r="P107" s="48" t="s">
        <v>68</v>
      </c>
      <c r="Q107" s="2">
        <f>M103</f>
        <v>0</v>
      </c>
    </row>
    <row r="108" spans="1:17" ht="15.75" thickBot="1">
      <c r="A108" s="279"/>
      <c r="B108" s="38"/>
      <c r="C108" s="80"/>
      <c r="D108" s="39"/>
      <c r="E108" s="78"/>
      <c r="F108" s="44"/>
      <c r="G108" s="82"/>
      <c r="H108" s="46"/>
      <c r="I108" s="87"/>
      <c r="J108" s="53"/>
      <c r="K108" s="64"/>
      <c r="L108" s="56"/>
      <c r="M108" s="92"/>
      <c r="N108" s="76"/>
      <c r="O108" s="94"/>
      <c r="P108" s="49" t="s">
        <v>63</v>
      </c>
      <c r="Q108" s="37">
        <f>O103</f>
        <v>0</v>
      </c>
    </row>
    <row r="111" spans="1:17" ht="15.75" thickBot="1"/>
    <row r="112" spans="1:17" ht="15" customHeight="1">
      <c r="A112" s="279" t="str">
        <f>[1]Parámetros!D28</f>
        <v>LIC. CIENCIAS NATURALES</v>
      </c>
      <c r="B112" s="280" t="s">
        <v>61</v>
      </c>
      <c r="C112" s="69"/>
      <c r="D112" s="283" t="s">
        <v>67</v>
      </c>
      <c r="E112" s="70"/>
      <c r="F112" s="286" t="s">
        <v>60</v>
      </c>
      <c r="G112" s="71"/>
      <c r="H112" s="289" t="s">
        <v>69</v>
      </c>
      <c r="I112" s="72"/>
      <c r="J112" s="270" t="s">
        <v>62</v>
      </c>
      <c r="K112" s="67"/>
      <c r="L112" s="273" t="s">
        <v>68</v>
      </c>
      <c r="M112" s="68"/>
      <c r="N112" s="276" t="s">
        <v>63</v>
      </c>
      <c r="O112" s="73"/>
      <c r="P112" s="47"/>
      <c r="Q112" s="50"/>
    </row>
    <row r="113" spans="1:17">
      <c r="A113" s="279"/>
      <c r="B113" s="281"/>
      <c r="C113" s="3"/>
      <c r="D113" s="284"/>
      <c r="E113" s="11"/>
      <c r="F113" s="287"/>
      <c r="G113" s="42"/>
      <c r="H113" s="290"/>
      <c r="I113" s="4"/>
      <c r="J113" s="271"/>
      <c r="K113" s="51"/>
      <c r="L113" s="274"/>
      <c r="M113" s="54"/>
      <c r="N113" s="277"/>
      <c r="O113" s="74"/>
      <c r="P113" s="48" t="s">
        <v>61</v>
      </c>
      <c r="Q113" s="9">
        <f>C114</f>
        <v>0</v>
      </c>
    </row>
    <row r="114" spans="1:17" ht="15.75" thickBot="1">
      <c r="A114" s="279"/>
      <c r="B114" s="282"/>
      <c r="C114" s="96">
        <f>SUM(C115:C119)</f>
        <v>0</v>
      </c>
      <c r="D114" s="285"/>
      <c r="E114" s="83">
        <f>SUM(E115:E119)</f>
        <v>0</v>
      </c>
      <c r="F114" s="288"/>
      <c r="G114" s="84">
        <f>SUM(G115:G119)</f>
        <v>0</v>
      </c>
      <c r="H114" s="291"/>
      <c r="I114" s="85">
        <f>SUM(I115:I119)</f>
        <v>0</v>
      </c>
      <c r="J114" s="272"/>
      <c r="K114" s="88">
        <f>SUM(K115:K119)</f>
        <v>0</v>
      </c>
      <c r="L114" s="275"/>
      <c r="M114" s="90">
        <f>SUM(M115:M119)</f>
        <v>0</v>
      </c>
      <c r="N114" s="278"/>
      <c r="O114" s="95">
        <f>SUM(O115:O119)</f>
        <v>0</v>
      </c>
      <c r="P114" s="48" t="s">
        <v>67</v>
      </c>
      <c r="Q114" s="9">
        <f>E114</f>
        <v>0</v>
      </c>
    </row>
    <row r="115" spans="1:17">
      <c r="A115" s="279"/>
      <c r="B115" s="41"/>
      <c r="C115" s="79"/>
      <c r="D115" s="40"/>
      <c r="E115" s="77"/>
      <c r="F115" s="43"/>
      <c r="G115" s="81"/>
      <c r="H115" s="45"/>
      <c r="I115" s="86"/>
      <c r="J115" s="52"/>
      <c r="K115" s="89"/>
      <c r="L115" s="55"/>
      <c r="M115" s="91"/>
      <c r="N115" s="75"/>
      <c r="O115" s="93"/>
      <c r="P115" s="48" t="s">
        <v>60</v>
      </c>
      <c r="Q115" s="9">
        <f>G114</f>
        <v>0</v>
      </c>
    </row>
    <row r="116" spans="1:17">
      <c r="A116" s="279"/>
      <c r="B116" s="38"/>
      <c r="C116" s="80"/>
      <c r="D116" s="39"/>
      <c r="E116" s="78"/>
      <c r="F116" s="44"/>
      <c r="G116" s="82"/>
      <c r="H116" s="46"/>
      <c r="I116" s="87"/>
      <c r="J116" s="53"/>
      <c r="K116" s="64"/>
      <c r="L116" s="56"/>
      <c r="M116" s="92"/>
      <c r="N116" s="76"/>
      <c r="O116" s="94"/>
      <c r="P116" s="48" t="s">
        <v>69</v>
      </c>
      <c r="Q116" s="9">
        <f>I114</f>
        <v>0</v>
      </c>
    </row>
    <row r="117" spans="1:17">
      <c r="A117" s="279"/>
      <c r="B117" s="38"/>
      <c r="C117" s="80"/>
      <c r="D117" s="39"/>
      <c r="E117" s="78"/>
      <c r="F117" s="44"/>
      <c r="G117" s="82"/>
      <c r="H117" s="46"/>
      <c r="I117" s="87"/>
      <c r="J117" s="53"/>
      <c r="K117" s="64"/>
      <c r="L117" s="56"/>
      <c r="M117" s="92"/>
      <c r="N117" s="76"/>
      <c r="O117" s="94"/>
      <c r="P117" s="48" t="s">
        <v>62</v>
      </c>
      <c r="Q117" s="2">
        <f>K114</f>
        <v>0</v>
      </c>
    </row>
    <row r="118" spans="1:17">
      <c r="A118" s="279"/>
      <c r="B118" s="38"/>
      <c r="C118" s="80"/>
      <c r="D118" s="39"/>
      <c r="E118" s="78"/>
      <c r="F118" s="44"/>
      <c r="G118" s="82"/>
      <c r="H118" s="46"/>
      <c r="I118" s="87"/>
      <c r="J118" s="53"/>
      <c r="K118" s="64"/>
      <c r="L118" s="56"/>
      <c r="M118" s="92"/>
      <c r="N118" s="76"/>
      <c r="O118" s="94"/>
      <c r="P118" s="48" t="s">
        <v>68</v>
      </c>
      <c r="Q118" s="2">
        <f>M114</f>
        <v>0</v>
      </c>
    </row>
    <row r="119" spans="1:17" ht="15.75" thickBot="1">
      <c r="A119" s="279"/>
      <c r="B119" s="38"/>
      <c r="C119" s="80"/>
      <c r="D119" s="39"/>
      <c r="E119" s="78"/>
      <c r="F119" s="44"/>
      <c r="G119" s="82"/>
      <c r="H119" s="46"/>
      <c r="I119" s="87"/>
      <c r="J119" s="53"/>
      <c r="K119" s="64"/>
      <c r="L119" s="56"/>
      <c r="M119" s="92"/>
      <c r="N119" s="76"/>
      <c r="O119" s="94"/>
      <c r="P119" s="49" t="s">
        <v>63</v>
      </c>
      <c r="Q119" s="37">
        <f>O114</f>
        <v>0</v>
      </c>
    </row>
    <row r="122" spans="1:17" ht="15.75" thickBot="1"/>
    <row r="123" spans="1:17" ht="15" customHeight="1">
      <c r="A123" s="279" t="str">
        <f>[1]Parámetros!D29</f>
        <v>LIC. MATEMATICAS Y FISICA</v>
      </c>
      <c r="B123" s="280" t="s">
        <v>61</v>
      </c>
      <c r="C123" s="69"/>
      <c r="D123" s="283" t="s">
        <v>67</v>
      </c>
      <c r="E123" s="70"/>
      <c r="F123" s="286" t="s">
        <v>60</v>
      </c>
      <c r="G123" s="71"/>
      <c r="H123" s="289" t="s">
        <v>69</v>
      </c>
      <c r="I123" s="72"/>
      <c r="J123" s="270" t="s">
        <v>62</v>
      </c>
      <c r="K123" s="67"/>
      <c r="L123" s="273" t="s">
        <v>68</v>
      </c>
      <c r="M123" s="68"/>
      <c r="N123" s="276" t="s">
        <v>63</v>
      </c>
      <c r="O123" s="73"/>
      <c r="P123" s="47"/>
      <c r="Q123" s="50"/>
    </row>
    <row r="124" spans="1:17">
      <c r="A124" s="279"/>
      <c r="B124" s="281"/>
      <c r="C124" s="3"/>
      <c r="D124" s="284"/>
      <c r="E124" s="11"/>
      <c r="F124" s="287"/>
      <c r="G124" s="42"/>
      <c r="H124" s="290"/>
      <c r="I124" s="4"/>
      <c r="J124" s="271"/>
      <c r="K124" s="51"/>
      <c r="L124" s="274"/>
      <c r="M124" s="54"/>
      <c r="N124" s="277"/>
      <c r="O124" s="74"/>
      <c r="P124" s="48" t="s">
        <v>61</v>
      </c>
      <c r="Q124" s="9">
        <f>C125</f>
        <v>0</v>
      </c>
    </row>
    <row r="125" spans="1:17" ht="15.75" thickBot="1">
      <c r="A125" s="279"/>
      <c r="B125" s="282"/>
      <c r="C125" s="96">
        <f>SUM(C126:C130)</f>
        <v>0</v>
      </c>
      <c r="D125" s="285"/>
      <c r="E125" s="83">
        <f>SUM(E126:E130)</f>
        <v>0</v>
      </c>
      <c r="F125" s="288"/>
      <c r="G125" s="84">
        <f>SUM(G126:G130)</f>
        <v>0</v>
      </c>
      <c r="H125" s="291"/>
      <c r="I125" s="85">
        <f>SUM(I126:I130)</f>
        <v>0</v>
      </c>
      <c r="J125" s="272"/>
      <c r="K125" s="88">
        <f>SUM(K126:K130)</f>
        <v>0</v>
      </c>
      <c r="L125" s="275"/>
      <c r="M125" s="90">
        <f>SUM(M126:M130)</f>
        <v>0</v>
      </c>
      <c r="N125" s="278"/>
      <c r="O125" s="95">
        <f>SUM(O126:O130)</f>
        <v>0</v>
      </c>
      <c r="P125" s="48" t="s">
        <v>67</v>
      </c>
      <c r="Q125" s="9">
        <f>E125</f>
        <v>0</v>
      </c>
    </row>
    <row r="126" spans="1:17">
      <c r="A126" s="279"/>
      <c r="B126" s="41"/>
      <c r="C126" s="79"/>
      <c r="D126" s="40"/>
      <c r="E126" s="77"/>
      <c r="F126" s="43"/>
      <c r="G126" s="81"/>
      <c r="H126" s="45"/>
      <c r="I126" s="86"/>
      <c r="J126" s="52"/>
      <c r="K126" s="89"/>
      <c r="L126" s="55"/>
      <c r="M126" s="91"/>
      <c r="N126" s="75"/>
      <c r="O126" s="93"/>
      <c r="P126" s="48" t="s">
        <v>60</v>
      </c>
      <c r="Q126" s="9">
        <f>G125</f>
        <v>0</v>
      </c>
    </row>
    <row r="127" spans="1:17">
      <c r="A127" s="279"/>
      <c r="B127" s="38"/>
      <c r="C127" s="80"/>
      <c r="D127" s="39"/>
      <c r="E127" s="78"/>
      <c r="F127" s="44"/>
      <c r="G127" s="82"/>
      <c r="H127" s="46"/>
      <c r="I127" s="87"/>
      <c r="J127" s="53"/>
      <c r="K127" s="64"/>
      <c r="L127" s="56"/>
      <c r="M127" s="92"/>
      <c r="N127" s="76"/>
      <c r="O127" s="94"/>
      <c r="P127" s="48" t="s">
        <v>69</v>
      </c>
      <c r="Q127" s="9">
        <f>I125</f>
        <v>0</v>
      </c>
    </row>
    <row r="128" spans="1:17">
      <c r="A128" s="279"/>
      <c r="B128" s="38"/>
      <c r="C128" s="80"/>
      <c r="D128" s="39"/>
      <c r="E128" s="78"/>
      <c r="F128" s="44"/>
      <c r="G128" s="82"/>
      <c r="H128" s="46"/>
      <c r="I128" s="87"/>
      <c r="J128" s="53"/>
      <c r="K128" s="64"/>
      <c r="L128" s="56"/>
      <c r="M128" s="92"/>
      <c r="N128" s="76"/>
      <c r="O128" s="94"/>
      <c r="P128" s="48" t="s">
        <v>62</v>
      </c>
      <c r="Q128" s="2">
        <f>K125</f>
        <v>0</v>
      </c>
    </row>
    <row r="129" spans="1:17">
      <c r="A129" s="279"/>
      <c r="B129" s="38"/>
      <c r="C129" s="80"/>
      <c r="D129" s="39"/>
      <c r="E129" s="78"/>
      <c r="F129" s="44"/>
      <c r="G129" s="82"/>
      <c r="H129" s="46"/>
      <c r="I129" s="87"/>
      <c r="J129" s="53"/>
      <c r="K129" s="64"/>
      <c r="L129" s="56"/>
      <c r="M129" s="92"/>
      <c r="N129" s="76"/>
      <c r="O129" s="94"/>
      <c r="P129" s="48" t="s">
        <v>68</v>
      </c>
      <c r="Q129" s="2">
        <f>M125</f>
        <v>0</v>
      </c>
    </row>
    <row r="130" spans="1:17" ht="15.75" thickBot="1">
      <c r="A130" s="279"/>
      <c r="B130" s="38"/>
      <c r="C130" s="80"/>
      <c r="D130" s="39"/>
      <c r="E130" s="78"/>
      <c r="F130" s="44"/>
      <c r="G130" s="82"/>
      <c r="H130" s="46"/>
      <c r="I130" s="87"/>
      <c r="J130" s="53"/>
      <c r="K130" s="64"/>
      <c r="L130" s="56"/>
      <c r="M130" s="92"/>
      <c r="N130" s="76"/>
      <c r="O130" s="94"/>
      <c r="P130" s="49" t="s">
        <v>63</v>
      </c>
      <c r="Q130" s="37">
        <f>O125</f>
        <v>0</v>
      </c>
    </row>
  </sheetData>
  <mergeCells count="96">
    <mergeCell ref="N2:N4"/>
    <mergeCell ref="J2:J4"/>
    <mergeCell ref="L2:L4"/>
    <mergeCell ref="A13:A20"/>
    <mergeCell ref="B13:B15"/>
    <mergeCell ref="D13:D15"/>
    <mergeCell ref="F13:F15"/>
    <mergeCell ref="H13:H15"/>
    <mergeCell ref="J13:J15"/>
    <mergeCell ref="L13:L15"/>
    <mergeCell ref="N13:N15"/>
    <mergeCell ref="H2:H4"/>
    <mergeCell ref="A2:A9"/>
    <mergeCell ref="B2:B4"/>
    <mergeCell ref="D2:D4"/>
    <mergeCell ref="F2:F4"/>
    <mergeCell ref="J24:J26"/>
    <mergeCell ref="L24:L26"/>
    <mergeCell ref="N24:N26"/>
    <mergeCell ref="A35:A42"/>
    <mergeCell ref="B35:B37"/>
    <mergeCell ref="D35:D37"/>
    <mergeCell ref="F35:F37"/>
    <mergeCell ref="H35:H37"/>
    <mergeCell ref="J35:J37"/>
    <mergeCell ref="L35:L37"/>
    <mergeCell ref="N35:N37"/>
    <mergeCell ref="A24:A31"/>
    <mergeCell ref="B24:B26"/>
    <mergeCell ref="D24:D26"/>
    <mergeCell ref="F24:F26"/>
    <mergeCell ref="H24:H26"/>
    <mergeCell ref="J46:J48"/>
    <mergeCell ref="L46:L48"/>
    <mergeCell ref="N46:N48"/>
    <mergeCell ref="A57:A64"/>
    <mergeCell ref="B57:B59"/>
    <mergeCell ref="D57:D59"/>
    <mergeCell ref="F57:F59"/>
    <mergeCell ref="H57:H59"/>
    <mergeCell ref="J57:J59"/>
    <mergeCell ref="L57:L59"/>
    <mergeCell ref="N57:N59"/>
    <mergeCell ref="A46:A53"/>
    <mergeCell ref="B46:B48"/>
    <mergeCell ref="D46:D48"/>
    <mergeCell ref="F46:F48"/>
    <mergeCell ref="H46:H48"/>
    <mergeCell ref="J68:J70"/>
    <mergeCell ref="L68:L70"/>
    <mergeCell ref="N68:N70"/>
    <mergeCell ref="A79:A86"/>
    <mergeCell ref="B79:B81"/>
    <mergeCell ref="D79:D81"/>
    <mergeCell ref="F79:F81"/>
    <mergeCell ref="H79:H81"/>
    <mergeCell ref="J79:J81"/>
    <mergeCell ref="L79:L81"/>
    <mergeCell ref="N79:N81"/>
    <mergeCell ref="A68:A75"/>
    <mergeCell ref="B68:B70"/>
    <mergeCell ref="D68:D70"/>
    <mergeCell ref="F68:F70"/>
    <mergeCell ref="H68:H70"/>
    <mergeCell ref="J90:J92"/>
    <mergeCell ref="L90:L92"/>
    <mergeCell ref="N90:N92"/>
    <mergeCell ref="A101:A108"/>
    <mergeCell ref="B101:B103"/>
    <mergeCell ref="D101:D103"/>
    <mergeCell ref="F101:F103"/>
    <mergeCell ref="H101:H103"/>
    <mergeCell ref="J101:J103"/>
    <mergeCell ref="L101:L103"/>
    <mergeCell ref="N101:N103"/>
    <mergeCell ref="A90:A97"/>
    <mergeCell ref="B90:B92"/>
    <mergeCell ref="D90:D92"/>
    <mergeCell ref="F90:F92"/>
    <mergeCell ref="H90:H92"/>
    <mergeCell ref="J112:J114"/>
    <mergeCell ref="L112:L114"/>
    <mergeCell ref="N112:N114"/>
    <mergeCell ref="A123:A130"/>
    <mergeCell ref="B123:B125"/>
    <mergeCell ref="D123:D125"/>
    <mergeCell ref="F123:F125"/>
    <mergeCell ref="H123:H125"/>
    <mergeCell ref="J123:J125"/>
    <mergeCell ref="L123:L125"/>
    <mergeCell ref="N123:N125"/>
    <mergeCell ref="A112:A119"/>
    <mergeCell ref="B112:B114"/>
    <mergeCell ref="D112:D114"/>
    <mergeCell ref="F112:F114"/>
    <mergeCell ref="H112:H1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0"/>
  <sheetViews>
    <sheetView topLeftCell="AL1" zoomScale="90" zoomScaleNormal="90" workbookViewId="0">
      <selection activeCell="BC15" sqref="BC15:BH16"/>
    </sheetView>
  </sheetViews>
  <sheetFormatPr baseColWidth="10" defaultRowHeight="15"/>
  <cols>
    <col min="1" max="1" width="55" bestFit="1" customWidth="1"/>
    <col min="2" max="2" width="84.28515625" customWidth="1"/>
    <col min="3" max="3" width="56.7109375" customWidth="1"/>
    <col min="4" max="4" width="8.42578125" customWidth="1"/>
    <col min="5" max="53" width="6.7109375" customWidth="1"/>
    <col min="54" max="54" width="14.7109375" customWidth="1"/>
    <col min="55" max="55" width="30.85546875" customWidth="1"/>
    <col min="56" max="56" width="14.85546875" bestFit="1" customWidth="1"/>
    <col min="57" max="57" width="13.140625" bestFit="1" customWidth="1"/>
    <col min="58" max="58" width="9.7109375" bestFit="1" customWidth="1"/>
    <col min="59" max="59" width="8.140625" bestFit="1" customWidth="1"/>
  </cols>
  <sheetData>
    <row r="1" spans="1:60" ht="15.75" thickBot="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60">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42"/>
      <c r="BD2" s="143" t="s">
        <v>9</v>
      </c>
      <c r="BE2" s="143" t="s">
        <v>10</v>
      </c>
      <c r="BF2" s="143" t="s">
        <v>11</v>
      </c>
      <c r="BG2" s="143" t="s">
        <v>12</v>
      </c>
      <c r="BH2" s="144" t="s">
        <v>122</v>
      </c>
    </row>
    <row r="3" spans="1:60" ht="18.75">
      <c r="A3" s="8" t="s">
        <v>6</v>
      </c>
      <c r="B3" s="8" t="s">
        <v>13</v>
      </c>
      <c r="C3" s="8" t="s">
        <v>44</v>
      </c>
      <c r="D3" s="35"/>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05" t="s">
        <v>250</v>
      </c>
      <c r="BD3" s="2" t="e">
        <f>#REF!</f>
        <v>#REF!</v>
      </c>
      <c r="BE3" s="2" t="e">
        <f>#REF!</f>
        <v>#REF!</v>
      </c>
      <c r="BF3" s="2" t="e">
        <f>#REF!</f>
        <v>#REF!</v>
      </c>
      <c r="BG3" s="2" t="e">
        <f>#REF!</f>
        <v>#REF!</v>
      </c>
      <c r="BH3" s="145" t="e">
        <f>SUM(BD3:BG3)</f>
        <v>#REF!</v>
      </c>
    </row>
    <row r="4" spans="1:60">
      <c r="A4" s="9" t="s">
        <v>7</v>
      </c>
      <c r="B4" s="2" t="s">
        <v>131</v>
      </c>
      <c r="C4" s="2" t="s">
        <v>132</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05" t="s">
        <v>251</v>
      </c>
      <c r="BD4" s="2" t="e">
        <f>#REF!</f>
        <v>#REF!</v>
      </c>
      <c r="BE4" s="2" t="e">
        <f>#REF!</f>
        <v>#REF!</v>
      </c>
      <c r="BF4" s="2" t="e">
        <f>#REF!</f>
        <v>#REF!</v>
      </c>
      <c r="BG4" s="2" t="e">
        <f>#REF!</f>
        <v>#REF!</v>
      </c>
      <c r="BH4" s="145" t="e">
        <f t="shared" ref="BH4:BH14" si="0">SUM(BD4:BG4)</f>
        <v>#REF!</v>
      </c>
    </row>
    <row r="5" spans="1:60">
      <c r="A5" t="s">
        <v>66</v>
      </c>
      <c r="B5" s="9" t="s">
        <v>23</v>
      </c>
      <c r="C5" s="2" t="s">
        <v>130</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05" t="s">
        <v>240</v>
      </c>
      <c r="BD5" s="2" t="e">
        <f>#REF!</f>
        <v>#REF!</v>
      </c>
      <c r="BE5" s="2" t="e">
        <f>#REF!</f>
        <v>#REF!</v>
      </c>
      <c r="BF5" s="2" t="e">
        <f>#REF!</f>
        <v>#REF!</v>
      </c>
      <c r="BG5" s="2" t="e">
        <f>#REF!</f>
        <v>#REF!</v>
      </c>
      <c r="BH5" s="145" t="e">
        <f t="shared" si="0"/>
        <v>#REF!</v>
      </c>
    </row>
    <row r="6" spans="1:60">
      <c r="A6" s="9" t="s">
        <v>22</v>
      </c>
      <c r="B6" s="9" t="s">
        <v>25</v>
      </c>
      <c r="C6" s="9" t="s">
        <v>133</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05" t="s">
        <v>241</v>
      </c>
      <c r="BD6" s="2" t="e">
        <f>#REF!</f>
        <v>#REF!</v>
      </c>
      <c r="BE6" s="2" t="e">
        <f>#REF!</f>
        <v>#REF!</v>
      </c>
      <c r="BF6" s="2" t="e">
        <f>#REF!</f>
        <v>#REF!</v>
      </c>
      <c r="BG6" s="2" t="e">
        <f>#REF!</f>
        <v>#REF!</v>
      </c>
      <c r="BH6" s="145" t="e">
        <f t="shared" si="0"/>
        <v>#REF!</v>
      </c>
    </row>
    <row r="7" spans="1:60">
      <c r="A7" s="9" t="s">
        <v>41</v>
      </c>
      <c r="B7" s="9" t="s">
        <v>134</v>
      </c>
      <c r="C7" s="9" t="s">
        <v>20</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05" t="s">
        <v>242</v>
      </c>
      <c r="BD7" s="2" t="e">
        <f>#REF!</f>
        <v>#REF!</v>
      </c>
      <c r="BE7" s="2" t="e">
        <f>#REF!</f>
        <v>#REF!</v>
      </c>
      <c r="BF7" s="2" t="e">
        <f>#REF!</f>
        <v>#REF!</v>
      </c>
      <c r="BG7" s="2" t="e">
        <f>#REF!</f>
        <v>#REF!</v>
      </c>
      <c r="BH7" s="145" t="e">
        <f t="shared" si="0"/>
        <v>#REF!</v>
      </c>
    </row>
    <row r="8" spans="1:60">
      <c r="A8" s="9" t="s">
        <v>43</v>
      </c>
      <c r="B8" s="9" t="s">
        <v>51</v>
      </c>
      <c r="C8" s="9" t="s">
        <v>54</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05" t="s">
        <v>243</v>
      </c>
      <c r="BD8" s="2" t="e">
        <f>#REF!</f>
        <v>#REF!</v>
      </c>
      <c r="BE8" s="2" t="e">
        <f>#REF!</f>
        <v>#REF!</v>
      </c>
      <c r="BF8" s="2" t="e">
        <f>#REF!</f>
        <v>#REF!</v>
      </c>
      <c r="BG8" s="2" t="e">
        <f>#REF!</f>
        <v>#REF!</v>
      </c>
      <c r="BH8" s="145" t="e">
        <f t="shared" si="0"/>
        <v>#REF!</v>
      </c>
    </row>
    <row r="9" spans="1:60">
      <c r="A9" s="9" t="s">
        <v>38</v>
      </c>
      <c r="B9" s="2" t="s">
        <v>14</v>
      </c>
      <c r="C9" s="2" t="s">
        <v>18</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05" t="s">
        <v>244</v>
      </c>
      <c r="BD9" s="2" t="e">
        <f>#REF!</f>
        <v>#REF!</v>
      </c>
      <c r="BE9" s="2" t="e">
        <f>#REF!</f>
        <v>#REF!</v>
      </c>
      <c r="BF9" s="2" t="e">
        <f>#REF!</f>
        <v>#REF!</v>
      </c>
      <c r="BG9" s="2" t="e">
        <f>#REF!</f>
        <v>#REF!</v>
      </c>
      <c r="BH9" s="145" t="e">
        <f t="shared" si="0"/>
        <v>#REF!</v>
      </c>
    </row>
    <row r="10" spans="1:60">
      <c r="A10" s="9" t="s">
        <v>40</v>
      </c>
      <c r="B10" s="9" t="s">
        <v>52</v>
      </c>
      <c r="C10" s="9" t="s">
        <v>55</v>
      </c>
      <c r="E10" s="6"/>
      <c r="F10" s="6"/>
      <c r="G10" s="6"/>
      <c r="H10" s="6"/>
      <c r="I10" s="6"/>
      <c r="J10" s="6"/>
      <c r="K10" s="6"/>
      <c r="L10" s="6"/>
      <c r="M10" s="6"/>
      <c r="N10" s="6"/>
      <c r="O10" s="6"/>
      <c r="P10" s="6"/>
      <c r="Q10" s="6"/>
      <c r="R10" s="6"/>
      <c r="S10" s="6"/>
      <c r="T10" s="6"/>
      <c r="U10" s="6"/>
      <c r="V10" s="6"/>
      <c r="W10" s="6"/>
      <c r="X10" s="6"/>
      <c r="Y10" s="6"/>
      <c r="Z10" s="6"/>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05" t="s">
        <v>245</v>
      </c>
      <c r="BD10" s="2" t="e">
        <f>#REF!</f>
        <v>#REF!</v>
      </c>
      <c r="BE10" s="2" t="e">
        <f>#REF!</f>
        <v>#REF!</v>
      </c>
      <c r="BF10" s="2" t="e">
        <f>#REF!</f>
        <v>#REF!</v>
      </c>
      <c r="BG10" s="2" t="e">
        <f>#REF!</f>
        <v>#REF!</v>
      </c>
      <c r="BH10" s="145" t="e">
        <f t="shared" si="0"/>
        <v>#REF!</v>
      </c>
    </row>
    <row r="11" spans="1:60" ht="18.75">
      <c r="A11" s="2" t="s">
        <v>42</v>
      </c>
      <c r="B11" s="2" t="s">
        <v>16</v>
      </c>
      <c r="C11" s="2" t="s">
        <v>135</v>
      </c>
      <c r="D11" s="1"/>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10"/>
      <c r="BC11" s="105" t="s">
        <v>246</v>
      </c>
      <c r="BD11" s="2" t="e">
        <f>#REF!</f>
        <v>#REF!</v>
      </c>
      <c r="BE11" s="2" t="e">
        <f>#REF!</f>
        <v>#REF!</v>
      </c>
      <c r="BF11" s="2" t="e">
        <f>#REF!</f>
        <v>#REF!</v>
      </c>
      <c r="BG11" s="2" t="e">
        <f>#REF!</f>
        <v>#REF!</v>
      </c>
      <c r="BH11" s="145" t="e">
        <f t="shared" si="0"/>
        <v>#REF!</v>
      </c>
    </row>
    <row r="12" spans="1:60" ht="26.25">
      <c r="A12" s="9" t="s">
        <v>37</v>
      </c>
      <c r="B12" s="9" t="s">
        <v>136</v>
      </c>
      <c r="C12" s="9" t="s">
        <v>53</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10"/>
      <c r="BC12" s="105" t="s">
        <v>247</v>
      </c>
      <c r="BD12" s="2" t="e">
        <f>#REF!</f>
        <v>#REF!</v>
      </c>
      <c r="BE12" s="2" t="e">
        <f>#REF!</f>
        <v>#REF!</v>
      </c>
      <c r="BF12" s="2" t="e">
        <f>#REF!</f>
        <v>#REF!</v>
      </c>
      <c r="BG12" s="2" t="e">
        <f>#REF!</f>
        <v>#REF!</v>
      </c>
      <c r="BH12" s="145" t="e">
        <f t="shared" si="0"/>
        <v>#REF!</v>
      </c>
    </row>
    <row r="13" spans="1:60">
      <c r="A13" s="2" t="s">
        <v>1</v>
      </c>
      <c r="B13" s="2" t="s">
        <v>15</v>
      </c>
      <c r="C13" s="2" t="s">
        <v>19</v>
      </c>
      <c r="D13" s="1"/>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10"/>
      <c r="BC13" s="105" t="s">
        <v>248</v>
      </c>
      <c r="BD13" s="2" t="e">
        <f>#REF!</f>
        <v>#REF!</v>
      </c>
      <c r="BE13" s="2" t="e">
        <f>#REF!</f>
        <v>#REF!</v>
      </c>
      <c r="BF13" s="2" t="e">
        <f>#REF!</f>
        <v>#REF!</v>
      </c>
      <c r="BG13" s="2" t="e">
        <f>#REF!</f>
        <v>#REF!</v>
      </c>
      <c r="BH13" s="145" t="e">
        <f t="shared" si="0"/>
        <v>#REF!</v>
      </c>
    </row>
    <row r="14" spans="1:60">
      <c r="A14" s="2" t="s">
        <v>65</v>
      </c>
      <c r="B14" s="2" t="s">
        <v>138</v>
      </c>
      <c r="C14" s="2" t="s">
        <v>19</v>
      </c>
      <c r="D14" s="1"/>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10"/>
      <c r="BC14" s="105" t="s">
        <v>249</v>
      </c>
      <c r="BD14" s="2" t="e">
        <f>#REF!</f>
        <v>#REF!</v>
      </c>
      <c r="BE14" s="2" t="e">
        <f>#REF!</f>
        <v>#REF!</v>
      </c>
      <c r="BF14" s="2" t="e">
        <f>#REF!</f>
        <v>#REF!</v>
      </c>
      <c r="BG14" s="2" t="e">
        <f>#REF!</f>
        <v>#REF!</v>
      </c>
      <c r="BH14" s="145" t="e">
        <f t="shared" si="0"/>
        <v>#REF!</v>
      </c>
    </row>
    <row r="15" spans="1:60">
      <c r="A15" s="2" t="s">
        <v>4</v>
      </c>
      <c r="B15" s="2" t="s">
        <v>137</v>
      </c>
      <c r="C15" s="2" t="s">
        <v>19</v>
      </c>
      <c r="D15" s="1"/>
      <c r="E15" s="6"/>
      <c r="F15" s="6"/>
      <c r="G15" s="6"/>
      <c r="H15" s="6"/>
      <c r="I15" s="6"/>
      <c r="J15" s="6"/>
      <c r="K15" s="6"/>
      <c r="L15" s="6"/>
      <c r="M15" s="6"/>
      <c r="N15" s="6"/>
      <c r="O15" s="6"/>
      <c r="P15" s="6"/>
      <c r="Q15" s="6"/>
      <c r="R15" s="6"/>
      <c r="S15" s="6"/>
      <c r="T15" s="6"/>
      <c r="U15" s="6"/>
      <c r="V15" s="6"/>
      <c r="W15" s="6"/>
      <c r="X15" s="6"/>
      <c r="Y15" s="6"/>
      <c r="Z15" s="6"/>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C15" s="105"/>
      <c r="BD15" s="2"/>
      <c r="BE15" s="2"/>
      <c r="BF15" s="2"/>
      <c r="BG15" s="2"/>
      <c r="BH15" s="145"/>
    </row>
    <row r="16" spans="1:60" ht="15.75" thickBot="1">
      <c r="A16" s="2" t="s">
        <v>3</v>
      </c>
      <c r="B16" s="2" t="s">
        <v>17</v>
      </c>
      <c r="C16" s="2" t="s">
        <v>19</v>
      </c>
      <c r="D16" s="1"/>
      <c r="E16" s="6"/>
      <c r="F16" s="6"/>
      <c r="G16" s="6"/>
      <c r="H16" s="6"/>
      <c r="I16" s="6"/>
      <c r="J16" s="6"/>
      <c r="K16" s="6"/>
      <c r="L16" s="6"/>
      <c r="M16" s="6"/>
      <c r="N16" s="6"/>
      <c r="O16" s="6"/>
      <c r="P16" s="6"/>
      <c r="Q16" s="6"/>
      <c r="R16" s="6"/>
      <c r="S16" s="6"/>
      <c r="T16" s="6"/>
      <c r="U16" s="6"/>
      <c r="V16" s="6"/>
      <c r="W16" s="6"/>
      <c r="X16" s="6"/>
      <c r="Y16" s="6"/>
      <c r="Z16" s="6"/>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C16" s="130"/>
      <c r="BD16" s="37"/>
      <c r="BE16" s="37"/>
      <c r="BF16" s="37"/>
      <c r="BG16" s="37"/>
      <c r="BH16" s="146"/>
    </row>
    <row r="17" spans="1:60">
      <c r="A17" s="9" t="s">
        <v>139</v>
      </c>
      <c r="B17" s="9" t="s">
        <v>24</v>
      </c>
      <c r="C17" s="2" t="s">
        <v>26</v>
      </c>
      <c r="D17" s="1"/>
      <c r="E17" s="6"/>
      <c r="F17" s="6"/>
      <c r="G17" s="6"/>
      <c r="H17" s="6"/>
      <c r="I17" s="6"/>
      <c r="J17" s="6"/>
      <c r="K17" s="6"/>
      <c r="L17" s="6"/>
      <c r="M17" s="6"/>
      <c r="N17" s="6"/>
      <c r="O17" s="6"/>
      <c r="P17" s="6"/>
      <c r="Q17" s="6"/>
      <c r="R17" s="6"/>
      <c r="S17" s="6"/>
      <c r="T17" s="6"/>
      <c r="U17" s="6"/>
      <c r="V17" s="6"/>
      <c r="W17" s="6"/>
      <c r="X17" s="6"/>
      <c r="Y17" s="6"/>
      <c r="Z17" s="6"/>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60">
      <c r="A18" s="2" t="s">
        <v>2</v>
      </c>
      <c r="B18" s="2" t="s">
        <v>142</v>
      </c>
      <c r="C18" s="2" t="s">
        <v>21</v>
      </c>
      <c r="D18" s="1"/>
      <c r="E18" s="6"/>
      <c r="F18" s="6"/>
      <c r="G18" s="6"/>
      <c r="H18" s="6"/>
      <c r="I18" s="6"/>
      <c r="J18" s="6"/>
      <c r="K18" s="6"/>
      <c r="L18" s="6"/>
      <c r="M18" s="6"/>
      <c r="N18" s="6"/>
      <c r="O18" s="6"/>
      <c r="P18" s="6"/>
      <c r="Q18" s="6"/>
      <c r="R18" s="6"/>
      <c r="S18" s="6"/>
      <c r="T18" s="6"/>
      <c r="U18" s="6"/>
      <c r="V18" s="6"/>
      <c r="W18" s="6"/>
      <c r="X18" s="6"/>
      <c r="Y18" s="6"/>
      <c r="Z18" s="6"/>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C18" s="1"/>
      <c r="BD18" s="1"/>
      <c r="BE18" s="1"/>
      <c r="BF18" s="1"/>
      <c r="BG18" s="1"/>
      <c r="BH18" s="1"/>
    </row>
    <row r="19" spans="1:60">
      <c r="A19" s="9" t="s">
        <v>0</v>
      </c>
      <c r="B19" s="2" t="s">
        <v>141</v>
      </c>
      <c r="C19" s="2" t="s">
        <v>140</v>
      </c>
      <c r="E19" s="6"/>
      <c r="F19" s="6"/>
      <c r="G19" s="6"/>
      <c r="H19" s="6"/>
      <c r="I19" s="6"/>
      <c r="J19" s="6"/>
      <c r="K19" s="6"/>
      <c r="L19" s="6"/>
      <c r="M19" s="6"/>
      <c r="N19" s="6"/>
      <c r="O19" s="6"/>
      <c r="P19" s="6"/>
      <c r="Q19" s="6"/>
      <c r="R19" s="6"/>
      <c r="S19" s="6"/>
      <c r="T19" s="6"/>
      <c r="U19" s="6"/>
      <c r="V19" s="6"/>
      <c r="W19" s="6"/>
      <c r="X19" s="6"/>
      <c r="Y19" s="6"/>
      <c r="Z19" s="6"/>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C19" s="1"/>
      <c r="BD19" s="1"/>
      <c r="BE19" s="1"/>
      <c r="BF19" s="1"/>
      <c r="BG19" s="1"/>
      <c r="BH19" s="1"/>
    </row>
    <row r="20" spans="1:60">
      <c r="A20" s="9" t="s">
        <v>119</v>
      </c>
      <c r="B20" s="2" t="s">
        <v>143</v>
      </c>
      <c r="C20" s="2" t="s">
        <v>123</v>
      </c>
      <c r="E20" s="6"/>
      <c r="F20" s="6"/>
      <c r="G20" s="6"/>
      <c r="H20" s="6"/>
      <c r="I20" s="6"/>
      <c r="J20" s="6"/>
      <c r="K20" s="6"/>
      <c r="L20" s="6"/>
      <c r="M20" s="6"/>
      <c r="N20" s="6"/>
      <c r="O20" s="6"/>
      <c r="P20" s="6"/>
      <c r="Q20" s="6"/>
      <c r="R20" s="6"/>
      <c r="S20" s="6"/>
      <c r="T20" s="6"/>
      <c r="U20" s="6"/>
      <c r="V20" s="6"/>
      <c r="W20" s="6"/>
      <c r="X20" s="6"/>
      <c r="Y20" s="6"/>
      <c r="Z20" s="6"/>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C20" s="1"/>
      <c r="BD20" s="1"/>
      <c r="BE20" s="1"/>
      <c r="BF20" s="1"/>
      <c r="BG20" s="1"/>
      <c r="BH20" s="1"/>
    </row>
    <row r="21" spans="1:60">
      <c r="A21" s="9" t="s">
        <v>117</v>
      </c>
      <c r="B21" s="2" t="s">
        <v>124</v>
      </c>
      <c r="C21" s="2" t="s">
        <v>19</v>
      </c>
      <c r="E21" s="6"/>
      <c r="F21" s="6"/>
      <c r="G21" s="6"/>
      <c r="H21" s="6"/>
      <c r="I21" s="6"/>
      <c r="J21" s="6"/>
      <c r="K21" s="6"/>
      <c r="L21" s="6"/>
      <c r="M21" s="6"/>
      <c r="N21" s="6"/>
      <c r="O21" s="6"/>
      <c r="P21" s="6"/>
      <c r="Q21" s="6"/>
      <c r="R21" s="6"/>
      <c r="S21" s="6"/>
      <c r="T21" s="6"/>
      <c r="U21" s="6"/>
      <c r="V21" s="6"/>
      <c r="W21" s="6"/>
      <c r="X21" s="6"/>
      <c r="Y21" s="6"/>
      <c r="Z21" s="6"/>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C21" s="1"/>
      <c r="BD21" s="1"/>
      <c r="BE21" s="1"/>
      <c r="BF21" s="1"/>
      <c r="BG21" s="1"/>
      <c r="BH21" s="1"/>
    </row>
    <row r="22" spans="1:60">
      <c r="A22" s="9" t="s">
        <v>118</v>
      </c>
      <c r="B22" s="2" t="s">
        <v>144</v>
      </c>
      <c r="C22" s="2" t="s">
        <v>125</v>
      </c>
      <c r="E22" s="6"/>
      <c r="F22" s="6"/>
      <c r="G22" s="6"/>
      <c r="H22" s="6"/>
      <c r="I22" s="6"/>
      <c r="J22" s="6"/>
      <c r="K22" s="6"/>
      <c r="L22" s="6"/>
      <c r="M22" s="6"/>
      <c r="N22" s="6"/>
      <c r="O22" s="6"/>
      <c r="P22" s="6"/>
      <c r="Q22" s="6"/>
      <c r="R22" s="6"/>
      <c r="S22" s="6"/>
      <c r="T22" s="6"/>
      <c r="U22" s="6"/>
      <c r="V22" s="6"/>
      <c r="W22" s="6"/>
      <c r="X22" s="6"/>
      <c r="Y22" s="6"/>
      <c r="Z22" s="6"/>
      <c r="BC22" s="1"/>
      <c r="BD22" s="1"/>
      <c r="BE22" s="1"/>
      <c r="BF22" s="1"/>
      <c r="BG22" s="1"/>
      <c r="BH22" s="1"/>
    </row>
    <row r="23" spans="1:60">
      <c r="A23" s="9" t="s">
        <v>5</v>
      </c>
      <c r="B23" s="2" t="s">
        <v>126</v>
      </c>
      <c r="C23" s="2" t="s">
        <v>21</v>
      </c>
      <c r="E23" s="6"/>
      <c r="F23" s="6"/>
      <c r="G23" s="6"/>
      <c r="H23" s="6"/>
      <c r="I23" s="6"/>
      <c r="J23" s="6"/>
      <c r="K23" s="6"/>
      <c r="L23" s="6"/>
      <c r="M23" s="6"/>
      <c r="N23" s="6"/>
      <c r="O23" s="6"/>
      <c r="P23" s="6"/>
      <c r="Q23" s="6"/>
      <c r="R23" s="6"/>
      <c r="S23" s="6"/>
      <c r="T23" s="6"/>
      <c r="U23" s="6"/>
      <c r="V23" s="6"/>
      <c r="W23" s="6"/>
      <c r="X23" s="6"/>
      <c r="Y23" s="6"/>
      <c r="Z23" s="6"/>
      <c r="BC23" s="1"/>
      <c r="BD23" s="1"/>
      <c r="BE23" s="1"/>
      <c r="BF23" s="1"/>
      <c r="BG23" s="1"/>
      <c r="BH23" s="1"/>
    </row>
    <row r="24" spans="1:60">
      <c r="A24" s="9" t="s">
        <v>120</v>
      </c>
      <c r="B24" s="9" t="s">
        <v>145</v>
      </c>
      <c r="C24" s="9" t="s">
        <v>127</v>
      </c>
      <c r="E24" s="6"/>
      <c r="F24" s="6"/>
      <c r="G24" s="6"/>
      <c r="H24" s="6"/>
      <c r="I24" s="6"/>
      <c r="J24" s="6"/>
      <c r="K24" s="6"/>
      <c r="L24" s="6"/>
      <c r="M24" s="6"/>
      <c r="N24" s="6"/>
      <c r="O24" s="6"/>
      <c r="P24" s="6"/>
      <c r="Q24" s="6"/>
      <c r="R24" s="6"/>
      <c r="S24" s="6"/>
      <c r="T24" s="6"/>
      <c r="U24" s="6"/>
      <c r="V24" s="6"/>
      <c r="W24" s="6"/>
      <c r="X24" s="6"/>
      <c r="Y24" s="6"/>
      <c r="Z24" s="6"/>
      <c r="BC24" s="1"/>
      <c r="BD24" s="1"/>
      <c r="BE24" s="1"/>
      <c r="BF24" s="1"/>
      <c r="BG24" s="1"/>
      <c r="BH24" s="1"/>
    </row>
    <row r="25" spans="1:60">
      <c r="A25" s="9" t="s">
        <v>121</v>
      </c>
      <c r="B25" s="9" t="s">
        <v>146</v>
      </c>
      <c r="C25" s="9" t="s">
        <v>128</v>
      </c>
      <c r="BC25" s="1"/>
      <c r="BD25" s="1"/>
      <c r="BE25" s="1"/>
      <c r="BF25" s="1"/>
      <c r="BG25" s="1"/>
      <c r="BH25" s="1"/>
    </row>
    <row r="26" spans="1:60">
      <c r="A26" s="9" t="s">
        <v>39</v>
      </c>
      <c r="B26" s="9" t="s">
        <v>129</v>
      </c>
      <c r="C26" s="9" t="s">
        <v>147</v>
      </c>
      <c r="BC26" s="1"/>
      <c r="BD26" s="1"/>
      <c r="BE26" s="1"/>
      <c r="BF26" s="1"/>
      <c r="BG26" s="1"/>
      <c r="BH26" s="1"/>
    </row>
    <row r="34" spans="4:59">
      <c r="BC34" s="10"/>
      <c r="BD34" s="10"/>
      <c r="BE34" s="10"/>
      <c r="BF34" s="10"/>
      <c r="BG34" s="10"/>
    </row>
    <row r="35" spans="4:59">
      <c r="BC35" s="10"/>
      <c r="BD35" s="10"/>
      <c r="BE35" s="10"/>
      <c r="BF35" s="10"/>
      <c r="BG35" s="10"/>
    </row>
    <row r="36" spans="4:59">
      <c r="D36" s="6"/>
      <c r="BC36" s="10"/>
      <c r="BD36" s="10"/>
      <c r="BE36" s="10"/>
      <c r="BF36" s="10"/>
      <c r="BG36" s="10"/>
    </row>
    <row r="37" spans="4:59">
      <c r="D37" s="6"/>
      <c r="BC37" s="10"/>
      <c r="BD37" s="10"/>
      <c r="BE37" s="10"/>
      <c r="BF37" s="10"/>
      <c r="BG37" s="10"/>
    </row>
    <row r="38" spans="4:59">
      <c r="D38" s="6"/>
    </row>
    <row r="39" spans="4:59">
      <c r="D39" s="6"/>
    </row>
    <row r="40" spans="4:59">
      <c r="D40" s="6"/>
    </row>
    <row r="41" spans="4:59">
      <c r="D41" s="6"/>
    </row>
    <row r="42" spans="4:59">
      <c r="D42" s="6"/>
    </row>
    <row r="43" spans="4:59">
      <c r="D43" s="6"/>
    </row>
    <row r="44" spans="4:59">
      <c r="D44" s="6"/>
    </row>
    <row r="45" spans="4:59">
      <c r="D45" s="6"/>
    </row>
    <row r="46" spans="4:59">
      <c r="D46" s="6"/>
    </row>
    <row r="47" spans="4:59">
      <c r="D47" s="6"/>
    </row>
    <row r="48" spans="4:59">
      <c r="D48" s="6"/>
    </row>
    <row r="49" spans="4:4">
      <c r="D49" s="6"/>
    </row>
    <row r="50" spans="4:4">
      <c r="D50" s="6"/>
    </row>
  </sheetData>
  <conditionalFormatting sqref="G1:BA10">
    <cfRule type="cellIs" dxfId="2" priority="46" stopIfTrue="1" operator="equal">
      <formula>1</formula>
    </cfRule>
  </conditionalFormatting>
  <conditionalFormatting sqref="G1:BA10">
    <cfRule type="cellIs" dxfId="1" priority="43" stopIfTrue="1" operator="equal">
      <formula>1</formula>
    </cfRule>
  </conditionalFormatting>
  <conditionalFormatting sqref="E12:E21">
    <cfRule type="cellIs" dxfId="0" priority="39" stopIfTrue="1" operator="equal">
      <formula>1</formula>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0" sqref="H10"/>
    </sheetView>
  </sheetViews>
  <sheetFormatPr baseColWidth="10" defaultRowHeight="15"/>
  <cols>
    <col min="1" max="1" width="4.140625" bestFit="1" customWidth="1"/>
    <col min="2" max="2" width="4" bestFit="1" customWidth="1"/>
  </cols>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topLeftCell="A133" workbookViewId="0">
      <selection activeCell="B140" sqref="B140:C141"/>
    </sheetView>
  </sheetViews>
  <sheetFormatPr baseColWidth="10" defaultRowHeight="15"/>
  <cols>
    <col min="1" max="1" width="27.7109375" customWidth="1"/>
    <col min="2" max="2" width="42.28515625" customWidth="1"/>
    <col min="3" max="3" width="50" customWidth="1"/>
  </cols>
  <sheetData>
    <row r="1" spans="1:3" ht="18">
      <c r="A1" s="292" t="s">
        <v>148</v>
      </c>
      <c r="B1" s="292"/>
      <c r="C1" s="292"/>
    </row>
    <row r="2" spans="1:3">
      <c r="A2" s="293"/>
      <c r="B2" s="293"/>
      <c r="C2" s="293"/>
    </row>
    <row r="3" spans="1:3" ht="39" customHeight="1" thickBot="1">
      <c r="A3" s="147" t="s">
        <v>149</v>
      </c>
      <c r="B3" s="294" t="s">
        <v>150</v>
      </c>
      <c r="C3" s="295"/>
    </row>
    <row r="4" spans="1:3" ht="18.75" customHeight="1">
      <c r="A4" s="296" t="s">
        <v>151</v>
      </c>
      <c r="B4" s="148"/>
      <c r="C4" s="149"/>
    </row>
    <row r="5" spans="1:3" ht="33" customHeight="1">
      <c r="A5" s="297"/>
      <c r="B5" s="150"/>
      <c r="C5" s="151"/>
    </row>
    <row r="6" spans="1:3">
      <c r="A6" s="297"/>
      <c r="B6" s="150"/>
      <c r="C6" s="152"/>
    </row>
    <row r="7" spans="1:3">
      <c r="A7" s="297"/>
      <c r="B7" s="150"/>
      <c r="C7" s="152"/>
    </row>
    <row r="8" spans="1:3">
      <c r="A8" s="297"/>
      <c r="B8" s="150"/>
      <c r="C8" s="152"/>
    </row>
    <row r="9" spans="1:3" ht="15.75">
      <c r="A9" s="297"/>
      <c r="B9" s="150"/>
      <c r="C9" s="153"/>
    </row>
    <row r="10" spans="1:3" ht="18.75" customHeight="1">
      <c r="A10" s="297"/>
      <c r="B10" s="154"/>
      <c r="C10" s="155"/>
    </row>
    <row r="11" spans="1:3">
      <c r="A11" s="297"/>
      <c r="B11" s="150"/>
      <c r="C11" s="151"/>
    </row>
    <row r="12" spans="1:3">
      <c r="A12" s="298"/>
      <c r="B12" s="150"/>
      <c r="C12" s="151"/>
    </row>
    <row r="13" spans="1:3" ht="26.25" customHeight="1">
      <c r="A13" s="299" t="s">
        <v>152</v>
      </c>
      <c r="B13" s="301" t="s">
        <v>153</v>
      </c>
      <c r="C13" s="156"/>
    </row>
    <row r="14" spans="1:3" ht="27" customHeight="1">
      <c r="A14" s="300"/>
      <c r="B14" s="302"/>
      <c r="C14" s="156"/>
    </row>
    <row r="15" spans="1:3" ht="24" customHeight="1">
      <c r="A15" s="300"/>
      <c r="B15" s="302"/>
      <c r="C15" s="156"/>
    </row>
    <row r="16" spans="1:3" ht="25.5" customHeight="1">
      <c r="A16" s="300"/>
      <c r="B16" s="302"/>
      <c r="C16" s="156"/>
    </row>
    <row r="17" spans="1:3" ht="26.25" customHeight="1">
      <c r="A17" s="300"/>
      <c r="B17" s="302"/>
      <c r="C17" s="156"/>
    </row>
    <row r="18" spans="1:3" ht="24.75" customHeight="1">
      <c r="A18" s="300"/>
      <c r="B18" s="303" t="s">
        <v>154</v>
      </c>
      <c r="C18" s="156"/>
    </row>
    <row r="19" spans="1:3" ht="22.5" customHeight="1">
      <c r="A19" s="300"/>
      <c r="B19" s="304"/>
      <c r="C19" s="156"/>
    </row>
    <row r="20" spans="1:3" ht="22.5" customHeight="1">
      <c r="A20" s="300"/>
      <c r="B20" s="304"/>
      <c r="C20" s="156"/>
    </row>
    <row r="21" spans="1:3" ht="22.5" customHeight="1">
      <c r="A21" s="300"/>
      <c r="B21" s="304"/>
      <c r="C21" s="156"/>
    </row>
    <row r="22" spans="1:3" ht="22.5" customHeight="1">
      <c r="A22" s="300"/>
      <c r="B22" s="304"/>
      <c r="C22" s="156"/>
    </row>
    <row r="23" spans="1:3" ht="22.5" customHeight="1">
      <c r="A23" s="300"/>
      <c r="B23" s="303" t="s">
        <v>155</v>
      </c>
      <c r="C23" s="156"/>
    </row>
    <row r="24" spans="1:3" ht="18.75" customHeight="1">
      <c r="A24" s="300"/>
      <c r="B24" s="304"/>
      <c r="C24" s="156"/>
    </row>
    <row r="25" spans="1:3" ht="33.75" customHeight="1">
      <c r="A25" s="300"/>
      <c r="B25" s="304"/>
      <c r="C25" s="156"/>
    </row>
    <row r="26" spans="1:3" ht="24.75" customHeight="1">
      <c r="A26" s="300"/>
      <c r="B26" s="304"/>
      <c r="C26" s="156"/>
    </row>
    <row r="27" spans="1:3" ht="24.75" customHeight="1">
      <c r="A27" s="300"/>
      <c r="B27" s="304"/>
      <c r="C27" s="156"/>
    </row>
    <row r="28" spans="1:3" ht="18.75" customHeight="1">
      <c r="A28" s="300"/>
      <c r="B28" s="305"/>
      <c r="C28" s="156"/>
    </row>
    <row r="29" spans="1:3">
      <c r="A29" s="300"/>
      <c r="B29" s="303" t="s">
        <v>156</v>
      </c>
      <c r="C29" s="156"/>
    </row>
    <row r="30" spans="1:3" ht="24" customHeight="1">
      <c r="A30" s="300"/>
      <c r="B30" s="304"/>
      <c r="C30" s="156"/>
    </row>
    <row r="31" spans="1:3" ht="23.25" customHeight="1">
      <c r="A31" s="300"/>
      <c r="B31" s="304"/>
      <c r="C31" s="156"/>
    </row>
    <row r="32" spans="1:3">
      <c r="A32" s="300"/>
      <c r="B32" s="304"/>
      <c r="C32" s="156"/>
    </row>
    <row r="33" spans="1:3">
      <c r="A33" s="300"/>
      <c r="B33" s="304"/>
      <c r="C33" s="156"/>
    </row>
    <row r="34" spans="1:3" ht="24.75" customHeight="1">
      <c r="A34" s="300"/>
      <c r="B34" s="303" t="s">
        <v>157</v>
      </c>
      <c r="C34" s="156"/>
    </row>
    <row r="35" spans="1:3" ht="15" customHeight="1">
      <c r="A35" s="300"/>
      <c r="B35" s="304"/>
      <c r="C35" s="156"/>
    </row>
    <row r="36" spans="1:3" ht="24" customHeight="1">
      <c r="A36" s="300"/>
      <c r="B36" s="304"/>
      <c r="C36" s="156"/>
    </row>
    <row r="37" spans="1:3" ht="24.75" customHeight="1">
      <c r="A37" s="300"/>
      <c r="B37" s="304"/>
      <c r="C37" s="156"/>
    </row>
    <row r="38" spans="1:3" ht="36.75" customHeight="1">
      <c r="A38" s="300"/>
      <c r="B38" s="304"/>
      <c r="C38" s="156"/>
    </row>
    <row r="39" spans="1:3" ht="24.75" customHeight="1">
      <c r="A39" s="300"/>
      <c r="B39" s="303" t="s">
        <v>158</v>
      </c>
      <c r="C39" s="156"/>
    </row>
    <row r="40" spans="1:3" ht="24.75" customHeight="1">
      <c r="A40" s="300"/>
      <c r="B40" s="304"/>
      <c r="C40" s="156"/>
    </row>
    <row r="41" spans="1:3" ht="17.25" customHeight="1">
      <c r="A41" s="300"/>
      <c r="B41" s="304"/>
      <c r="C41" s="156"/>
    </row>
    <row r="42" spans="1:3" ht="23.25" customHeight="1">
      <c r="A42" s="300"/>
      <c r="B42" s="304"/>
      <c r="C42" s="156"/>
    </row>
    <row r="43" spans="1:3" ht="36" customHeight="1">
      <c r="A43" s="300"/>
      <c r="B43" s="304"/>
      <c r="C43" s="156"/>
    </row>
    <row r="44" spans="1:3" ht="27" customHeight="1">
      <c r="A44" s="300"/>
      <c r="B44" s="303" t="s">
        <v>159</v>
      </c>
      <c r="C44" s="156"/>
    </row>
    <row r="45" spans="1:3" ht="24.75" customHeight="1">
      <c r="A45" s="300"/>
      <c r="B45" s="304"/>
      <c r="C45" s="156"/>
    </row>
    <row r="46" spans="1:3" ht="27.75" customHeight="1">
      <c r="A46" s="300"/>
      <c r="B46" s="304"/>
      <c r="C46" s="156"/>
    </row>
    <row r="47" spans="1:3" ht="30" customHeight="1">
      <c r="A47" s="300"/>
      <c r="B47" s="304"/>
      <c r="C47" s="156"/>
    </row>
    <row r="48" spans="1:3" ht="41.25" customHeight="1">
      <c r="A48" s="300"/>
      <c r="B48" s="304"/>
      <c r="C48" s="156"/>
    </row>
    <row r="49" spans="1:3" ht="25.5" customHeight="1">
      <c r="A49" s="300"/>
      <c r="B49" s="303" t="s">
        <v>160</v>
      </c>
      <c r="C49" s="156"/>
    </row>
    <row r="50" spans="1:3" ht="26.25" customHeight="1">
      <c r="A50" s="300"/>
      <c r="B50" s="304"/>
      <c r="C50" s="156"/>
    </row>
    <row r="51" spans="1:3" ht="21.75" customHeight="1">
      <c r="A51" s="300"/>
      <c r="B51" s="304"/>
      <c r="C51" s="156"/>
    </row>
    <row r="52" spans="1:3" ht="20.25" customHeight="1">
      <c r="A52" s="300"/>
      <c r="B52" s="304"/>
      <c r="C52" s="156"/>
    </row>
    <row r="53" spans="1:3" ht="24" customHeight="1">
      <c r="A53" s="300"/>
      <c r="B53" s="304"/>
      <c r="C53" s="156"/>
    </row>
    <row r="54" spans="1:3" ht="15" customHeight="1">
      <c r="A54" s="300"/>
      <c r="B54" s="305"/>
      <c r="C54" s="157"/>
    </row>
    <row r="55" spans="1:3" ht="16.5" customHeight="1">
      <c r="A55" s="300"/>
      <c r="B55" s="306" t="s">
        <v>161</v>
      </c>
      <c r="C55" s="157"/>
    </row>
    <row r="56" spans="1:3" ht="15" customHeight="1">
      <c r="A56" s="300"/>
      <c r="B56" s="307"/>
      <c r="C56" s="157"/>
    </row>
    <row r="57" spans="1:3" ht="24.75" customHeight="1">
      <c r="A57" s="300"/>
      <c r="B57" s="307"/>
      <c r="C57" s="157"/>
    </row>
    <row r="58" spans="1:3" ht="18.75" customHeight="1">
      <c r="A58" s="300"/>
      <c r="B58" s="307"/>
      <c r="C58" s="157"/>
    </row>
    <row r="59" spans="1:3">
      <c r="A59" s="300"/>
      <c r="B59" s="307"/>
      <c r="C59" s="157"/>
    </row>
    <row r="60" spans="1:3" ht="25.5" customHeight="1">
      <c r="A60" s="308" t="s">
        <v>162</v>
      </c>
      <c r="B60" s="309" t="s">
        <v>163</v>
      </c>
      <c r="C60" s="158"/>
    </row>
    <row r="61" spans="1:3" ht="24.75" customHeight="1">
      <c r="A61" s="308"/>
      <c r="B61" s="310"/>
      <c r="C61" s="158"/>
    </row>
    <row r="62" spans="1:3">
      <c r="A62" s="308"/>
      <c r="B62" s="311"/>
      <c r="C62" s="158"/>
    </row>
    <row r="63" spans="1:3">
      <c r="A63" s="308"/>
      <c r="B63" s="309" t="s">
        <v>164</v>
      </c>
      <c r="C63" s="158"/>
    </row>
    <row r="64" spans="1:3" ht="15" customHeight="1">
      <c r="A64" s="308"/>
      <c r="B64" s="310"/>
      <c r="C64" s="158"/>
    </row>
    <row r="65" spans="1:3" ht="26.25" customHeight="1">
      <c r="A65" s="308"/>
      <c r="B65" s="310"/>
      <c r="C65" s="158"/>
    </row>
    <row r="66" spans="1:3" ht="26.25" customHeight="1">
      <c r="A66" s="308"/>
      <c r="B66" s="310"/>
      <c r="C66" s="158"/>
    </row>
    <row r="67" spans="1:3" ht="27.75" customHeight="1">
      <c r="A67" s="308"/>
      <c r="B67" s="311"/>
      <c r="C67" s="158"/>
    </row>
    <row r="68" spans="1:3">
      <c r="A68" s="308"/>
      <c r="B68" s="309" t="s">
        <v>165</v>
      </c>
      <c r="C68" s="158"/>
    </row>
    <row r="69" spans="1:3" ht="15" customHeight="1">
      <c r="A69" s="308"/>
      <c r="B69" s="310"/>
      <c r="C69" s="158"/>
    </row>
    <row r="70" spans="1:3" ht="15" customHeight="1">
      <c r="A70" s="308"/>
      <c r="B70" s="310"/>
      <c r="C70" s="158"/>
    </row>
    <row r="71" spans="1:3" ht="23.25" customHeight="1">
      <c r="A71" s="308"/>
      <c r="B71" s="310"/>
      <c r="C71" s="158"/>
    </row>
    <row r="72" spans="1:3">
      <c r="A72" s="308"/>
      <c r="B72" s="310"/>
      <c r="C72" s="158"/>
    </row>
    <row r="73" spans="1:3" s="136" customFormat="1" ht="15" customHeight="1">
      <c r="A73" s="308"/>
      <c r="B73" s="309" t="s">
        <v>166</v>
      </c>
      <c r="C73" s="158"/>
    </row>
    <row r="74" spans="1:3" ht="36.75" customHeight="1">
      <c r="A74" s="308"/>
      <c r="B74" s="310"/>
      <c r="C74" s="158"/>
    </row>
    <row r="75" spans="1:3">
      <c r="A75" s="308"/>
      <c r="B75" s="311"/>
      <c r="C75" s="158"/>
    </row>
    <row r="76" spans="1:3">
      <c r="A76" s="315" t="s">
        <v>167</v>
      </c>
      <c r="B76" s="316" t="s">
        <v>168</v>
      </c>
      <c r="C76" s="159"/>
    </row>
    <row r="77" spans="1:3">
      <c r="A77" s="315"/>
      <c r="B77" s="317"/>
      <c r="C77" s="159"/>
    </row>
    <row r="78" spans="1:3" ht="29.25" customHeight="1">
      <c r="A78" s="315"/>
      <c r="B78" s="317"/>
      <c r="C78" s="159"/>
    </row>
    <row r="79" spans="1:3" ht="23.25" customHeight="1">
      <c r="A79" s="315"/>
      <c r="B79" s="317"/>
      <c r="C79" s="159"/>
    </row>
    <row r="80" spans="1:3">
      <c r="A80" s="315"/>
      <c r="B80" s="317"/>
      <c r="C80" s="159"/>
    </row>
    <row r="81" spans="1:3">
      <c r="A81" s="315"/>
      <c r="B81" s="317"/>
      <c r="C81" s="159"/>
    </row>
    <row r="82" spans="1:3">
      <c r="A82" s="315"/>
      <c r="B82" s="317"/>
      <c r="C82" s="159"/>
    </row>
    <row r="83" spans="1:3" ht="22.5" customHeight="1">
      <c r="A83" s="315"/>
      <c r="B83" s="317"/>
      <c r="C83" s="159"/>
    </row>
    <row r="84" spans="1:3">
      <c r="A84" s="315"/>
      <c r="B84" s="317"/>
      <c r="C84" s="159"/>
    </row>
    <row r="85" spans="1:3">
      <c r="A85" s="315"/>
      <c r="B85" s="318" t="s">
        <v>10</v>
      </c>
      <c r="C85" s="159"/>
    </row>
    <row r="86" spans="1:3" ht="37.5" customHeight="1">
      <c r="A86" s="315"/>
      <c r="B86" s="319"/>
      <c r="C86" s="159"/>
    </row>
    <row r="87" spans="1:3" ht="45" customHeight="1">
      <c r="A87" s="315"/>
      <c r="B87" s="319"/>
      <c r="C87" s="159"/>
    </row>
    <row r="88" spans="1:3">
      <c r="A88" s="315"/>
      <c r="B88" s="319"/>
      <c r="C88" s="159"/>
    </row>
    <row r="89" spans="1:3" ht="36.75" customHeight="1">
      <c r="A89" s="315"/>
      <c r="B89" s="319"/>
      <c r="C89" s="159"/>
    </row>
    <row r="90" spans="1:3" ht="30" customHeight="1">
      <c r="A90" s="315"/>
      <c r="B90" s="319"/>
      <c r="C90" s="159"/>
    </row>
    <row r="91" spans="1:3" ht="37.5" customHeight="1">
      <c r="A91" s="315"/>
      <c r="B91" s="319"/>
      <c r="C91" s="159"/>
    </row>
    <row r="92" spans="1:3" ht="27" customHeight="1">
      <c r="A92" s="315"/>
      <c r="B92" s="320" t="s">
        <v>11</v>
      </c>
      <c r="C92" s="159"/>
    </row>
    <row r="93" spans="1:3" ht="27" customHeight="1">
      <c r="A93" s="315"/>
      <c r="B93" s="320"/>
      <c r="C93" s="160"/>
    </row>
    <row r="94" spans="1:3" ht="27.75" customHeight="1">
      <c r="A94" s="315"/>
      <c r="B94" s="320"/>
      <c r="C94" s="160"/>
    </row>
    <row r="95" spans="1:3" ht="37.5" customHeight="1">
      <c r="A95" s="315"/>
      <c r="B95" s="320"/>
      <c r="C95" s="160"/>
    </row>
    <row r="96" spans="1:3" ht="27" customHeight="1">
      <c r="A96" s="315"/>
      <c r="B96" s="320"/>
      <c r="C96" s="160"/>
    </row>
    <row r="97" spans="1:3" ht="27.75" customHeight="1">
      <c r="A97" s="315"/>
      <c r="B97" s="320"/>
      <c r="C97" s="157"/>
    </row>
    <row r="98" spans="1:3" ht="19.5" customHeight="1">
      <c r="A98" s="315"/>
      <c r="B98" s="320"/>
      <c r="C98" s="160"/>
    </row>
    <row r="99" spans="1:3" ht="41.25" customHeight="1">
      <c r="A99" s="315"/>
      <c r="B99" s="318" t="s">
        <v>12</v>
      </c>
      <c r="C99" s="160"/>
    </row>
    <row r="100" spans="1:3" ht="42" customHeight="1">
      <c r="A100" s="315"/>
      <c r="B100" s="319"/>
      <c r="C100" s="161"/>
    </row>
    <row r="101" spans="1:3" ht="24" customHeight="1">
      <c r="A101" s="315"/>
      <c r="B101" s="319"/>
      <c r="C101" s="161"/>
    </row>
    <row r="102" spans="1:3" ht="28.5" customHeight="1">
      <c r="A102" s="315"/>
      <c r="B102" s="319"/>
      <c r="C102" s="161"/>
    </row>
    <row r="103" spans="1:3" ht="22.5" customHeight="1">
      <c r="A103" s="315"/>
      <c r="B103" s="319"/>
      <c r="C103" s="161"/>
    </row>
    <row r="104" spans="1:3" ht="20.25" customHeight="1">
      <c r="A104" s="315"/>
      <c r="B104" s="319"/>
      <c r="C104" s="161"/>
    </row>
    <row r="105" spans="1:3">
      <c r="A105" s="312" t="s">
        <v>169</v>
      </c>
      <c r="B105" s="309" t="s">
        <v>170</v>
      </c>
      <c r="C105" s="162"/>
    </row>
    <row r="106" spans="1:3">
      <c r="A106" s="312"/>
      <c r="B106" s="310"/>
      <c r="C106" s="162"/>
    </row>
    <row r="107" spans="1:3">
      <c r="A107" s="312"/>
      <c r="B107" s="310"/>
      <c r="C107" s="163"/>
    </row>
    <row r="108" spans="1:3">
      <c r="A108" s="312"/>
      <c r="B108" s="310"/>
      <c r="C108" s="162"/>
    </row>
    <row r="109" spans="1:3">
      <c r="A109" s="312"/>
      <c r="B109" s="310"/>
      <c r="C109" s="162"/>
    </row>
    <row r="110" spans="1:3">
      <c r="A110" s="312"/>
      <c r="B110" s="310"/>
      <c r="C110" s="162"/>
    </row>
    <row r="111" spans="1:3">
      <c r="A111" s="312"/>
      <c r="B111" s="311"/>
      <c r="C111" s="162"/>
    </row>
    <row r="112" spans="1:3">
      <c r="A112" s="312"/>
      <c r="B112" s="309" t="s">
        <v>171</v>
      </c>
      <c r="C112" s="162"/>
    </row>
    <row r="113" spans="1:3">
      <c r="A113" s="312"/>
      <c r="B113" s="310"/>
      <c r="C113" s="162"/>
    </row>
    <row r="114" spans="1:3">
      <c r="A114" s="312"/>
      <c r="B114" s="311"/>
      <c r="C114" s="162"/>
    </row>
    <row r="115" spans="1:3">
      <c r="A115" s="312"/>
      <c r="B115" s="313" t="s">
        <v>172</v>
      </c>
      <c r="C115" s="162"/>
    </row>
    <row r="116" spans="1:3">
      <c r="A116" s="312"/>
      <c r="B116" s="314"/>
      <c r="C116" s="162"/>
    </row>
    <row r="117" spans="1:3">
      <c r="A117" s="312"/>
      <c r="B117" s="314"/>
      <c r="C117" s="163"/>
    </row>
    <row r="118" spans="1:3">
      <c r="A118" s="312"/>
      <c r="B118" s="314"/>
      <c r="C118" s="162"/>
    </row>
    <row r="119" spans="1:3">
      <c r="A119" s="312"/>
      <c r="B119" s="314"/>
      <c r="C119" s="162"/>
    </row>
    <row r="120" spans="1:3">
      <c r="A120" s="312"/>
      <c r="B120" s="314"/>
      <c r="C120" s="162"/>
    </row>
    <row r="121" spans="1:3">
      <c r="A121" s="312"/>
      <c r="B121" s="314"/>
      <c r="C121" s="162"/>
    </row>
    <row r="122" spans="1:3">
      <c r="A122" s="312"/>
      <c r="B122" s="314"/>
      <c r="C122" s="162"/>
    </row>
    <row r="123" spans="1:3">
      <c r="A123" s="312"/>
      <c r="B123" s="314"/>
      <c r="C123" s="162"/>
    </row>
    <row r="124" spans="1:3">
      <c r="A124" s="312"/>
      <c r="B124" s="309" t="s">
        <v>173</v>
      </c>
      <c r="C124" s="164"/>
    </row>
    <row r="125" spans="1:3">
      <c r="A125" s="312"/>
      <c r="B125" s="311"/>
      <c r="C125" s="164"/>
    </row>
    <row r="126" spans="1:3" ht="36" customHeight="1">
      <c r="A126" s="329" t="s">
        <v>174</v>
      </c>
      <c r="B126" s="332"/>
      <c r="C126" s="333"/>
    </row>
    <row r="127" spans="1:3" ht="36.75" customHeight="1">
      <c r="A127" s="330"/>
      <c r="B127" s="334"/>
      <c r="C127" s="335"/>
    </row>
    <row r="128" spans="1:3" ht="60" customHeight="1">
      <c r="A128" s="330"/>
      <c r="B128" s="332"/>
      <c r="C128" s="333"/>
    </row>
    <row r="129" spans="1:3" ht="24.75" customHeight="1">
      <c r="A129" s="331"/>
      <c r="B129" s="334"/>
      <c r="C129" s="335"/>
    </row>
    <row r="130" spans="1:3" ht="48.75" customHeight="1">
      <c r="A130" s="321" t="s">
        <v>175</v>
      </c>
      <c r="B130" s="323"/>
      <c r="C130" s="324"/>
    </row>
    <row r="131" spans="1:3" ht="23.25" customHeight="1">
      <c r="A131" s="322"/>
      <c r="B131" s="325"/>
      <c r="C131" s="326"/>
    </row>
    <row r="132" spans="1:3" ht="30.75" customHeight="1">
      <c r="A132" s="322"/>
      <c r="B132" s="325"/>
      <c r="C132" s="326"/>
    </row>
    <row r="133" spans="1:3" ht="21.75" customHeight="1">
      <c r="A133" s="322"/>
      <c r="B133" s="327"/>
      <c r="C133" s="328"/>
    </row>
    <row r="134" spans="1:3" ht="27" customHeight="1">
      <c r="A134" s="336" t="s">
        <v>176</v>
      </c>
      <c r="B134" s="332"/>
      <c r="C134" s="333"/>
    </row>
    <row r="135" spans="1:3" ht="27" customHeight="1">
      <c r="A135" s="336"/>
      <c r="B135" s="332"/>
      <c r="C135" s="333"/>
    </row>
    <row r="136" spans="1:3" ht="22.5" customHeight="1">
      <c r="A136" s="336"/>
      <c r="B136" s="337"/>
      <c r="C136" s="338"/>
    </row>
    <row r="137" spans="1:3" ht="24.75" customHeight="1">
      <c r="A137" s="336"/>
      <c r="B137" s="332"/>
      <c r="C137" s="333"/>
    </row>
    <row r="138" spans="1:3" ht="18" customHeight="1">
      <c r="A138" s="336"/>
      <c r="B138" s="332"/>
      <c r="C138" s="333"/>
    </row>
    <row r="139" spans="1:3" ht="21.75" customHeight="1">
      <c r="A139" s="336"/>
      <c r="B139" s="332"/>
      <c r="C139" s="333"/>
    </row>
    <row r="140" spans="1:3" ht="27" customHeight="1">
      <c r="A140" s="336"/>
      <c r="B140" s="339"/>
      <c r="C140" s="339"/>
    </row>
    <row r="141" spans="1:3" ht="29.25" customHeight="1">
      <c r="A141" s="336"/>
      <c r="B141" s="339"/>
      <c r="C141" s="339"/>
    </row>
    <row r="142" spans="1:3" ht="15" customHeight="1"/>
    <row r="143" spans="1:3" ht="15" customHeight="1"/>
    <row r="144" spans="1:3" ht="15" customHeight="1"/>
    <row r="145" ht="15" customHeight="1"/>
    <row r="147" ht="15" customHeight="1"/>
    <row r="148" ht="15" customHeight="1"/>
    <row r="149" ht="15" customHeight="1"/>
  </sheetData>
  <mergeCells count="48">
    <mergeCell ref="A134:A141"/>
    <mergeCell ref="B134:C134"/>
    <mergeCell ref="B135:C135"/>
    <mergeCell ref="B136:C136"/>
    <mergeCell ref="B137:C137"/>
    <mergeCell ref="B138:C138"/>
    <mergeCell ref="B139:C139"/>
    <mergeCell ref="B140:C140"/>
    <mergeCell ref="B141:C141"/>
    <mergeCell ref="A126:A129"/>
    <mergeCell ref="B126:C126"/>
    <mergeCell ref="B127:C127"/>
    <mergeCell ref="B128:C128"/>
    <mergeCell ref="B129:C129"/>
    <mergeCell ref="A130:A133"/>
    <mergeCell ref="B130:C130"/>
    <mergeCell ref="B131:C131"/>
    <mergeCell ref="B132:C132"/>
    <mergeCell ref="B133:C133"/>
    <mergeCell ref="A76:A104"/>
    <mergeCell ref="B76:B84"/>
    <mergeCell ref="B85:B91"/>
    <mergeCell ref="B92:B98"/>
    <mergeCell ref="B99:B104"/>
    <mergeCell ref="A105:A125"/>
    <mergeCell ref="B105:B111"/>
    <mergeCell ref="B112:B114"/>
    <mergeCell ref="B115:B123"/>
    <mergeCell ref="B124:B125"/>
    <mergeCell ref="A60:A75"/>
    <mergeCell ref="B60:B62"/>
    <mergeCell ref="B63:B67"/>
    <mergeCell ref="B68:B72"/>
    <mergeCell ref="B73:B75"/>
    <mergeCell ref="A1:C1"/>
    <mergeCell ref="A2:C2"/>
    <mergeCell ref="B3:C3"/>
    <mergeCell ref="A4:A12"/>
    <mergeCell ref="A13:A59"/>
    <mergeCell ref="B13:B17"/>
    <mergeCell ref="B18:B22"/>
    <mergeCell ref="B23:B28"/>
    <mergeCell ref="B29:B33"/>
    <mergeCell ref="B34:B38"/>
    <mergeCell ref="B39:B43"/>
    <mergeCell ref="B44:B48"/>
    <mergeCell ref="B49:B54"/>
    <mergeCell ref="B55:B59"/>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1"/>
  <sheetViews>
    <sheetView zoomScaleNormal="100" workbookViewId="0">
      <selection activeCell="A6" sqref="A6:B6"/>
    </sheetView>
  </sheetViews>
  <sheetFormatPr baseColWidth="10" defaultRowHeight="15"/>
  <cols>
    <col min="1" max="1" width="20.5703125" customWidth="1"/>
    <col min="2" max="2" width="28.7109375" customWidth="1"/>
    <col min="3" max="3" width="2" style="136" bestFit="1" customWidth="1"/>
    <col min="4" max="6" width="2" bestFit="1" customWidth="1"/>
    <col min="7" max="7" width="2" customWidth="1"/>
    <col min="8" max="55" width="2" bestFit="1" customWidth="1"/>
    <col min="56" max="56" width="2" customWidth="1"/>
    <col min="57" max="75" width="2" bestFit="1" customWidth="1"/>
  </cols>
  <sheetData>
    <row r="1" spans="1:75" ht="17.25">
      <c r="A1" s="346"/>
      <c r="B1" s="347"/>
      <c r="C1" s="369" t="s">
        <v>237</v>
      </c>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1"/>
      <c r="BI1" s="366" t="s">
        <v>75</v>
      </c>
      <c r="BJ1" s="360"/>
      <c r="BK1" s="360"/>
      <c r="BL1" s="360"/>
      <c r="BM1" s="360"/>
      <c r="BN1" s="360"/>
      <c r="BO1" s="360"/>
      <c r="BP1" s="360" t="s">
        <v>87</v>
      </c>
      <c r="BQ1" s="360"/>
      <c r="BR1" s="360"/>
      <c r="BS1" s="360"/>
      <c r="BT1" s="360"/>
      <c r="BU1" s="360"/>
      <c r="BV1" s="360"/>
      <c r="BW1" s="361"/>
    </row>
    <row r="2" spans="1:75" ht="17.25">
      <c r="A2" s="348"/>
      <c r="B2" s="349"/>
      <c r="C2" s="372"/>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4"/>
      <c r="BI2" s="367" t="s">
        <v>76</v>
      </c>
      <c r="BJ2" s="362"/>
      <c r="BK2" s="362"/>
      <c r="BL2" s="362"/>
      <c r="BM2" s="362"/>
      <c r="BN2" s="362"/>
      <c r="BO2" s="362"/>
      <c r="BP2" s="362">
        <v>2</v>
      </c>
      <c r="BQ2" s="362"/>
      <c r="BR2" s="362"/>
      <c r="BS2" s="362"/>
      <c r="BT2" s="362"/>
      <c r="BU2" s="362"/>
      <c r="BV2" s="362"/>
      <c r="BW2" s="363"/>
    </row>
    <row r="3" spans="1:75" ht="18" thickBot="1">
      <c r="A3" s="350"/>
      <c r="B3" s="351"/>
      <c r="C3" s="375"/>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7"/>
      <c r="BI3" s="368" t="s">
        <v>77</v>
      </c>
      <c r="BJ3" s="364"/>
      <c r="BK3" s="364"/>
      <c r="BL3" s="364"/>
      <c r="BM3" s="364"/>
      <c r="BN3" s="364"/>
      <c r="BO3" s="364"/>
      <c r="BP3" s="364" t="s">
        <v>78</v>
      </c>
      <c r="BQ3" s="364"/>
      <c r="BR3" s="364"/>
      <c r="BS3" s="364"/>
      <c r="BT3" s="364"/>
      <c r="BU3" s="364"/>
      <c r="BV3" s="364"/>
      <c r="BW3" s="365"/>
    </row>
    <row r="4" spans="1:75" ht="15" customHeight="1">
      <c r="A4" s="358" t="s">
        <v>231</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row>
    <row r="5" spans="1:75" ht="15.75" thickBot="1">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row>
    <row r="6" spans="1:75">
      <c r="A6" s="352" t="s">
        <v>180</v>
      </c>
      <c r="B6" s="353"/>
      <c r="C6" s="354"/>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6"/>
      <c r="AZ6" s="354"/>
      <c r="BA6" s="355"/>
      <c r="BB6" s="355"/>
      <c r="BC6" s="355"/>
      <c r="BD6" s="355"/>
      <c r="BE6" s="355"/>
      <c r="BF6" s="355"/>
      <c r="BG6" s="355"/>
      <c r="BH6" s="355"/>
      <c r="BI6" s="355"/>
      <c r="BJ6" s="355"/>
      <c r="BK6" s="355"/>
      <c r="BL6" s="355"/>
      <c r="BM6" s="355"/>
      <c r="BN6" s="355"/>
      <c r="BO6" s="355"/>
      <c r="BP6" s="355"/>
      <c r="BQ6" s="355"/>
      <c r="BR6" s="355"/>
      <c r="BS6" s="355"/>
      <c r="BT6" s="355"/>
      <c r="BU6" s="355"/>
      <c r="BV6" s="355"/>
      <c r="BW6" s="356"/>
    </row>
    <row r="7" spans="1:75">
      <c r="A7" s="169"/>
      <c r="B7" s="170" t="s">
        <v>181</v>
      </c>
      <c r="C7" s="345" t="s">
        <v>182</v>
      </c>
      <c r="D7" s="340"/>
      <c r="E7" s="340"/>
      <c r="F7" s="340" t="s">
        <v>183</v>
      </c>
      <c r="G7" s="340"/>
      <c r="H7" s="340"/>
      <c r="I7" s="340"/>
      <c r="J7" s="340" t="s">
        <v>184</v>
      </c>
      <c r="K7" s="340"/>
      <c r="L7" s="340"/>
      <c r="M7" s="340"/>
      <c r="N7" s="340" t="s">
        <v>185</v>
      </c>
      <c r="O7" s="340"/>
      <c r="P7" s="340"/>
      <c r="Q7" s="340"/>
      <c r="R7" s="340" t="s">
        <v>186</v>
      </c>
      <c r="S7" s="340"/>
      <c r="T7" s="340"/>
      <c r="U7" s="340"/>
      <c r="V7" s="340"/>
      <c r="W7" s="340" t="s">
        <v>187</v>
      </c>
      <c r="X7" s="340"/>
      <c r="Y7" s="340"/>
      <c r="Z7" s="340"/>
      <c r="AA7" s="340" t="s">
        <v>188</v>
      </c>
      <c r="AB7" s="340"/>
      <c r="AC7" s="340"/>
      <c r="AD7" s="340"/>
      <c r="AE7" s="340" t="s">
        <v>189</v>
      </c>
      <c r="AF7" s="340"/>
      <c r="AG7" s="340"/>
      <c r="AH7" s="340"/>
      <c r="AI7" s="340"/>
      <c r="AJ7" s="340" t="s">
        <v>190</v>
      </c>
      <c r="AK7" s="340"/>
      <c r="AL7" s="340"/>
      <c r="AM7" s="340"/>
      <c r="AN7" s="340" t="s">
        <v>191</v>
      </c>
      <c r="AO7" s="340"/>
      <c r="AP7" s="340"/>
      <c r="AQ7" s="340"/>
      <c r="AR7" s="340" t="s">
        <v>192</v>
      </c>
      <c r="AS7" s="340"/>
      <c r="AT7" s="340"/>
      <c r="AU7" s="340"/>
      <c r="AV7" s="340" t="s">
        <v>193</v>
      </c>
      <c r="AW7" s="340"/>
      <c r="AX7" s="340"/>
      <c r="AY7" s="341"/>
      <c r="AZ7" s="345" t="s">
        <v>182</v>
      </c>
      <c r="BA7" s="340"/>
      <c r="BB7" s="340"/>
      <c r="BC7" s="340" t="s">
        <v>183</v>
      </c>
      <c r="BD7" s="340"/>
      <c r="BE7" s="340"/>
      <c r="BF7" s="340"/>
      <c r="BG7" s="340" t="s">
        <v>184</v>
      </c>
      <c r="BH7" s="340"/>
      <c r="BI7" s="340"/>
      <c r="BJ7" s="340"/>
      <c r="BK7" s="340" t="s">
        <v>185</v>
      </c>
      <c r="BL7" s="340"/>
      <c r="BM7" s="340"/>
      <c r="BN7" s="340"/>
      <c r="BO7" s="340" t="s">
        <v>186</v>
      </c>
      <c r="BP7" s="340"/>
      <c r="BQ7" s="340"/>
      <c r="BR7" s="340"/>
      <c r="BS7" s="340"/>
      <c r="BT7" s="340" t="s">
        <v>187</v>
      </c>
      <c r="BU7" s="340"/>
      <c r="BV7" s="340"/>
      <c r="BW7" s="341"/>
    </row>
    <row r="8" spans="1:75" ht="15.75" thickBot="1">
      <c r="A8" s="165"/>
      <c r="B8" s="171"/>
      <c r="C8" s="165">
        <v>2</v>
      </c>
      <c r="D8" s="166">
        <v>3</v>
      </c>
      <c r="E8" s="167">
        <v>4</v>
      </c>
      <c r="F8" s="167">
        <v>1</v>
      </c>
      <c r="G8" s="166">
        <v>2</v>
      </c>
      <c r="H8" s="166">
        <v>3</v>
      </c>
      <c r="I8" s="167">
        <v>4</v>
      </c>
      <c r="J8" s="167">
        <v>1</v>
      </c>
      <c r="K8" s="167">
        <v>2</v>
      </c>
      <c r="L8" s="167">
        <v>3</v>
      </c>
      <c r="M8" s="167">
        <v>4</v>
      </c>
      <c r="N8" s="167">
        <v>1</v>
      </c>
      <c r="O8" s="167">
        <v>2</v>
      </c>
      <c r="P8" s="167">
        <v>3</v>
      </c>
      <c r="Q8" s="167">
        <v>4</v>
      </c>
      <c r="R8" s="167">
        <v>1</v>
      </c>
      <c r="S8" s="167">
        <v>2</v>
      </c>
      <c r="T8" s="167">
        <v>3</v>
      </c>
      <c r="U8" s="167">
        <v>4</v>
      </c>
      <c r="V8" s="167">
        <v>5</v>
      </c>
      <c r="W8" s="167">
        <v>1</v>
      </c>
      <c r="X8" s="167">
        <v>2</v>
      </c>
      <c r="Y8" s="167">
        <v>3</v>
      </c>
      <c r="Z8" s="167">
        <v>4</v>
      </c>
      <c r="AA8" s="167">
        <v>1</v>
      </c>
      <c r="AB8" s="167">
        <v>2</v>
      </c>
      <c r="AC8" s="167">
        <v>3</v>
      </c>
      <c r="AD8" s="167">
        <v>4</v>
      </c>
      <c r="AE8" s="167">
        <v>1</v>
      </c>
      <c r="AF8" s="167">
        <v>2</v>
      </c>
      <c r="AG8" s="167">
        <v>3</v>
      </c>
      <c r="AH8" s="167">
        <v>4</v>
      </c>
      <c r="AI8" s="167">
        <v>5</v>
      </c>
      <c r="AJ8" s="167">
        <v>1</v>
      </c>
      <c r="AK8" s="167">
        <v>2</v>
      </c>
      <c r="AL8" s="167">
        <v>3</v>
      </c>
      <c r="AM8" s="167">
        <v>4</v>
      </c>
      <c r="AN8" s="167">
        <v>1</v>
      </c>
      <c r="AO8" s="167">
        <v>2</v>
      </c>
      <c r="AP8" s="167">
        <v>3</v>
      </c>
      <c r="AQ8" s="167">
        <v>4</v>
      </c>
      <c r="AR8" s="167">
        <v>1</v>
      </c>
      <c r="AS8" s="167">
        <v>2</v>
      </c>
      <c r="AT8" s="167">
        <v>3</v>
      </c>
      <c r="AU8" s="167">
        <v>4</v>
      </c>
      <c r="AV8" s="167">
        <v>1</v>
      </c>
      <c r="AW8" s="167">
        <v>2</v>
      </c>
      <c r="AX8" s="167">
        <v>3</v>
      </c>
      <c r="AY8" s="168">
        <v>4</v>
      </c>
      <c r="AZ8" s="165">
        <v>2</v>
      </c>
      <c r="BA8" s="166">
        <v>3</v>
      </c>
      <c r="BB8" s="167">
        <v>4</v>
      </c>
      <c r="BC8" s="167">
        <v>1</v>
      </c>
      <c r="BD8" s="166">
        <v>2</v>
      </c>
      <c r="BE8" s="166">
        <v>3</v>
      </c>
      <c r="BF8" s="167">
        <v>4</v>
      </c>
      <c r="BG8" s="167">
        <v>1</v>
      </c>
      <c r="BH8" s="167">
        <v>2</v>
      </c>
      <c r="BI8" s="167">
        <v>3</v>
      </c>
      <c r="BJ8" s="167">
        <v>4</v>
      </c>
      <c r="BK8" s="167">
        <v>1</v>
      </c>
      <c r="BL8" s="167">
        <v>2</v>
      </c>
      <c r="BM8" s="167">
        <v>3</v>
      </c>
      <c r="BN8" s="167">
        <v>4</v>
      </c>
      <c r="BO8" s="167">
        <v>1</v>
      </c>
      <c r="BP8" s="167">
        <v>2</v>
      </c>
      <c r="BQ8" s="167">
        <v>3</v>
      </c>
      <c r="BR8" s="167">
        <v>4</v>
      </c>
      <c r="BS8" s="167">
        <v>5</v>
      </c>
      <c r="BT8" s="167">
        <v>1</v>
      </c>
      <c r="BU8" s="167">
        <v>2</v>
      </c>
      <c r="BV8" s="167">
        <v>3</v>
      </c>
      <c r="BW8" s="168">
        <v>4</v>
      </c>
    </row>
    <row r="9" spans="1:75" ht="15.75" customHeight="1">
      <c r="A9" s="342" t="s">
        <v>194</v>
      </c>
      <c r="B9" s="173" t="s">
        <v>195</v>
      </c>
      <c r="C9" s="177"/>
      <c r="D9" s="178" t="s">
        <v>232</v>
      </c>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80"/>
    </row>
    <row r="10" spans="1:75">
      <c r="A10" s="343"/>
      <c r="B10" s="174" t="s">
        <v>233</v>
      </c>
      <c r="C10" s="172"/>
      <c r="D10" s="24" t="s">
        <v>232</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
      <c r="BA10" s="2"/>
      <c r="BB10" s="2"/>
      <c r="BC10" s="2"/>
      <c r="BD10" s="2"/>
      <c r="BE10" s="2"/>
      <c r="BF10" s="2"/>
      <c r="BG10" s="2"/>
      <c r="BH10" s="2"/>
      <c r="BI10" s="2"/>
      <c r="BJ10" s="2"/>
      <c r="BK10" s="2"/>
      <c r="BL10" s="2"/>
      <c r="BM10" s="2"/>
      <c r="BN10" s="2"/>
      <c r="BO10" s="2"/>
      <c r="BP10" s="2"/>
      <c r="BQ10" s="2"/>
      <c r="BR10" s="2"/>
      <c r="BS10" s="2"/>
      <c r="BT10" s="2"/>
      <c r="BU10" s="2"/>
      <c r="BV10" s="2"/>
      <c r="BW10" s="129"/>
    </row>
    <row r="11" spans="1:75" ht="15.75" thickBot="1">
      <c r="A11" s="344"/>
      <c r="B11" s="175" t="s">
        <v>234</v>
      </c>
      <c r="C11" s="172"/>
      <c r="D11" s="24"/>
      <c r="E11" s="24"/>
      <c r="F11" s="24" t="s">
        <v>232</v>
      </c>
      <c r="G11" s="24" t="s">
        <v>232</v>
      </c>
      <c r="H11" s="24" t="s">
        <v>232</v>
      </c>
      <c r="I11" s="24" t="s">
        <v>232</v>
      </c>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
      <c r="BA11" s="2"/>
      <c r="BB11" s="2"/>
      <c r="BC11" s="2"/>
      <c r="BD11" s="2"/>
      <c r="BE11" s="2"/>
      <c r="BF11" s="2"/>
      <c r="BG11" s="2"/>
      <c r="BH11" s="2"/>
      <c r="BI11" s="2"/>
      <c r="BJ11" s="2"/>
      <c r="BK11" s="2"/>
      <c r="BL11" s="2"/>
      <c r="BM11" s="2"/>
      <c r="BN11" s="2"/>
      <c r="BO11" s="2"/>
      <c r="BP11" s="2"/>
      <c r="BQ11" s="2"/>
      <c r="BR11" s="2"/>
      <c r="BS11" s="2"/>
      <c r="BT11" s="2"/>
      <c r="BU11" s="2"/>
      <c r="BV11" s="2"/>
      <c r="BW11" s="129"/>
    </row>
    <row r="12" spans="1:75" ht="30" customHeight="1">
      <c r="A12" s="342" t="s">
        <v>228</v>
      </c>
      <c r="B12" s="173" t="s">
        <v>196</v>
      </c>
      <c r="C12" s="172"/>
      <c r="D12" s="24"/>
      <c r="E12" s="24"/>
      <c r="F12" s="24" t="s">
        <v>232</v>
      </c>
      <c r="G12" s="24" t="s">
        <v>232</v>
      </c>
      <c r="H12" s="24" t="s">
        <v>232</v>
      </c>
      <c r="I12" s="24" t="s">
        <v>232</v>
      </c>
      <c r="J12" s="24" t="s">
        <v>232</v>
      </c>
      <c r="K12" s="24" t="s">
        <v>232</v>
      </c>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
      <c r="BA12" s="2"/>
      <c r="BB12" s="2"/>
      <c r="BC12" s="24" t="s">
        <v>232</v>
      </c>
      <c r="BD12" s="24" t="s">
        <v>232</v>
      </c>
      <c r="BE12" s="24" t="s">
        <v>232</v>
      </c>
      <c r="BF12" s="24" t="s">
        <v>232</v>
      </c>
      <c r="BG12" s="24" t="s">
        <v>232</v>
      </c>
      <c r="BH12" s="24" t="s">
        <v>232</v>
      </c>
      <c r="BI12" s="24"/>
      <c r="BJ12" s="24"/>
      <c r="BK12" s="24"/>
      <c r="BL12" s="24"/>
      <c r="BM12" s="24"/>
      <c r="BN12" s="24"/>
      <c r="BO12" s="2"/>
      <c r="BP12" s="2"/>
      <c r="BQ12" s="2"/>
      <c r="BR12" s="2"/>
      <c r="BS12" s="2"/>
      <c r="BT12" s="2"/>
      <c r="BU12" s="2"/>
      <c r="BV12" s="2"/>
      <c r="BW12" s="129"/>
    </row>
    <row r="13" spans="1:75" ht="18.75" customHeight="1">
      <c r="A13" s="343"/>
      <c r="B13" s="174" t="s">
        <v>197</v>
      </c>
      <c r="C13" s="172"/>
      <c r="D13" s="24"/>
      <c r="E13" s="24"/>
      <c r="F13" s="24"/>
      <c r="G13" s="24"/>
      <c r="H13" s="24"/>
      <c r="I13" s="24"/>
      <c r="J13" s="24"/>
      <c r="K13" s="24" t="s">
        <v>232</v>
      </c>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
      <c r="BA13" s="2"/>
      <c r="BB13" s="2"/>
      <c r="BC13" s="24"/>
      <c r="BD13" s="24"/>
      <c r="BE13" s="24"/>
      <c r="BF13" s="24"/>
      <c r="BG13" s="24"/>
      <c r="BH13" s="24" t="s">
        <v>232</v>
      </c>
      <c r="BI13" s="24"/>
      <c r="BJ13" s="24"/>
      <c r="BK13" s="24"/>
      <c r="BL13" s="24"/>
      <c r="BM13" s="24"/>
      <c r="BN13" s="24"/>
      <c r="BO13" s="2"/>
      <c r="BP13" s="2"/>
      <c r="BQ13" s="2"/>
      <c r="BR13" s="2"/>
      <c r="BS13" s="2"/>
      <c r="BT13" s="2"/>
      <c r="BU13" s="2"/>
      <c r="BV13" s="2"/>
      <c r="BW13" s="129"/>
    </row>
    <row r="14" spans="1:75" ht="15.75" customHeight="1">
      <c r="A14" s="343"/>
      <c r="B14" s="174" t="s">
        <v>198</v>
      </c>
      <c r="C14" s="172"/>
      <c r="D14" s="24"/>
      <c r="E14" s="24"/>
      <c r="F14" s="24"/>
      <c r="G14" s="24"/>
      <c r="H14" s="24"/>
      <c r="I14" s="24"/>
      <c r="J14" s="24"/>
      <c r="K14" s="24" t="s">
        <v>232</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
      <c r="BA14" s="2"/>
      <c r="BB14" s="2"/>
      <c r="BC14" s="24"/>
      <c r="BD14" s="24"/>
      <c r="BE14" s="24"/>
      <c r="BF14" s="24"/>
      <c r="BG14" s="24"/>
      <c r="BH14" s="24" t="s">
        <v>232</v>
      </c>
      <c r="BI14" s="24"/>
      <c r="BJ14" s="24"/>
      <c r="BK14" s="24"/>
      <c r="BL14" s="24"/>
      <c r="BM14" s="24"/>
      <c r="BN14" s="24"/>
      <c r="BO14" s="2"/>
      <c r="BP14" s="2"/>
      <c r="BQ14" s="2"/>
      <c r="BR14" s="2"/>
      <c r="BS14" s="2"/>
      <c r="BT14" s="2"/>
      <c r="BU14" s="2"/>
      <c r="BV14" s="2"/>
      <c r="BW14" s="129"/>
    </row>
    <row r="15" spans="1:75" ht="30">
      <c r="A15" s="343"/>
      <c r="B15" s="174" t="s">
        <v>199</v>
      </c>
      <c r="C15" s="172"/>
      <c r="D15" s="24"/>
      <c r="E15" s="24"/>
      <c r="F15" s="24"/>
      <c r="G15" s="24"/>
      <c r="H15" s="24"/>
      <c r="I15" s="24"/>
      <c r="J15" s="24"/>
      <c r="K15" s="24"/>
      <c r="L15" s="24"/>
      <c r="M15" s="24" t="s">
        <v>232</v>
      </c>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
      <c r="BA15" s="2"/>
      <c r="BB15" s="2"/>
      <c r="BC15" s="24"/>
      <c r="BD15" s="24"/>
      <c r="BE15" s="24"/>
      <c r="BF15" s="24"/>
      <c r="BG15" s="24"/>
      <c r="BH15" s="24"/>
      <c r="BI15" s="24"/>
      <c r="BJ15" s="24" t="s">
        <v>232</v>
      </c>
      <c r="BK15" s="24"/>
      <c r="BL15" s="24"/>
      <c r="BM15" s="24"/>
      <c r="BN15" s="24"/>
      <c r="BO15" s="2"/>
      <c r="BP15" s="2"/>
      <c r="BQ15" s="2"/>
      <c r="BR15" s="2"/>
      <c r="BS15" s="2"/>
      <c r="BT15" s="2"/>
      <c r="BU15" s="2"/>
      <c r="BV15" s="2"/>
      <c r="BW15" s="129"/>
    </row>
    <row r="16" spans="1:75" ht="15" customHeight="1">
      <c r="A16" s="343"/>
      <c r="B16" s="174" t="s">
        <v>200</v>
      </c>
      <c r="C16" s="172"/>
      <c r="D16" s="24"/>
      <c r="E16" s="24"/>
      <c r="F16" s="24"/>
      <c r="G16" s="24"/>
      <c r="H16" s="24"/>
      <c r="I16" s="24"/>
      <c r="J16" s="24"/>
      <c r="K16" s="24"/>
      <c r="L16" s="24"/>
      <c r="M16" s="24"/>
      <c r="N16" s="24" t="s">
        <v>232</v>
      </c>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
      <c r="BA16" s="2"/>
      <c r="BB16" s="2"/>
      <c r="BC16" s="24"/>
      <c r="BD16" s="24"/>
      <c r="BE16" s="24"/>
      <c r="BF16" s="24"/>
      <c r="BG16" s="24"/>
      <c r="BH16" s="24"/>
      <c r="BI16" s="24"/>
      <c r="BJ16" s="24"/>
      <c r="BK16" s="24" t="s">
        <v>232</v>
      </c>
      <c r="BL16" s="24"/>
      <c r="BM16" s="24"/>
      <c r="BN16" s="24"/>
      <c r="BO16" s="2"/>
      <c r="BP16" s="2"/>
      <c r="BQ16" s="2"/>
      <c r="BR16" s="2"/>
      <c r="BS16" s="2"/>
      <c r="BT16" s="2"/>
      <c r="BU16" s="2"/>
      <c r="BV16" s="2"/>
      <c r="BW16" s="129"/>
    </row>
    <row r="17" spans="1:75" ht="15.75" customHeight="1" thickBot="1">
      <c r="A17" s="344"/>
      <c r="B17" s="175" t="s">
        <v>201</v>
      </c>
      <c r="C17" s="172"/>
      <c r="D17" s="24"/>
      <c r="E17" s="24"/>
      <c r="F17" s="24"/>
      <c r="G17" s="24"/>
      <c r="H17" s="24"/>
      <c r="I17" s="24"/>
      <c r="J17" s="24"/>
      <c r="K17" s="24"/>
      <c r="L17" s="24"/>
      <c r="M17" s="24"/>
      <c r="N17" s="24"/>
      <c r="O17" s="24" t="s">
        <v>232</v>
      </c>
      <c r="P17" s="24" t="s">
        <v>232</v>
      </c>
      <c r="Q17" s="24" t="s">
        <v>232</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
      <c r="BA17" s="2"/>
      <c r="BB17" s="2"/>
      <c r="BC17" s="24"/>
      <c r="BD17" s="24"/>
      <c r="BE17" s="24"/>
      <c r="BF17" s="24"/>
      <c r="BG17" s="24"/>
      <c r="BH17" s="24"/>
      <c r="BI17" s="24"/>
      <c r="BJ17" s="24"/>
      <c r="BK17" s="24"/>
      <c r="BL17" s="24" t="s">
        <v>232</v>
      </c>
      <c r="BM17" s="24" t="s">
        <v>232</v>
      </c>
      <c r="BN17" s="24" t="s">
        <v>232</v>
      </c>
      <c r="BO17" s="2"/>
      <c r="BP17" s="2"/>
      <c r="BQ17" s="2"/>
      <c r="BR17" s="2"/>
      <c r="BS17" s="2"/>
      <c r="BT17" s="2"/>
      <c r="BU17" s="2"/>
      <c r="BV17" s="2"/>
      <c r="BW17" s="129"/>
    </row>
    <row r="18" spans="1:75" ht="47.25" customHeight="1">
      <c r="A18" s="342" t="s">
        <v>202</v>
      </c>
      <c r="B18" s="173" t="s">
        <v>203</v>
      </c>
      <c r="C18" s="172"/>
      <c r="D18" s="24"/>
      <c r="E18" s="24"/>
      <c r="F18" s="24"/>
      <c r="G18" s="24"/>
      <c r="H18" s="24"/>
      <c r="I18" s="24"/>
      <c r="J18" s="24"/>
      <c r="K18" s="24" t="s">
        <v>232</v>
      </c>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
      <c r="BA18" s="2"/>
      <c r="BB18" s="2"/>
      <c r="BC18" s="2"/>
      <c r="BD18" s="2"/>
      <c r="BE18" s="2"/>
      <c r="BF18" s="2"/>
      <c r="BG18" s="2"/>
      <c r="BH18" s="2"/>
      <c r="BI18" s="2"/>
      <c r="BJ18" s="2"/>
      <c r="BK18" s="2"/>
      <c r="BL18" s="2"/>
      <c r="BM18" s="2"/>
      <c r="BN18" s="2"/>
      <c r="BO18" s="2"/>
      <c r="BP18" s="2"/>
      <c r="BQ18" s="2"/>
      <c r="BR18" s="2"/>
      <c r="BS18" s="2"/>
      <c r="BT18" s="2"/>
      <c r="BU18" s="2"/>
      <c r="BV18" s="2"/>
      <c r="BW18" s="129"/>
    </row>
    <row r="19" spans="1:75" ht="30">
      <c r="A19" s="343"/>
      <c r="B19" s="174" t="s">
        <v>204</v>
      </c>
      <c r="C19" s="172"/>
      <c r="D19" s="24"/>
      <c r="E19" s="24"/>
      <c r="F19" s="24"/>
      <c r="G19" s="24"/>
      <c r="H19" s="24"/>
      <c r="I19" s="24"/>
      <c r="J19" s="24"/>
      <c r="K19" s="24"/>
      <c r="L19" s="24"/>
      <c r="M19" s="24" t="s">
        <v>232</v>
      </c>
      <c r="N19" s="24" t="s">
        <v>232</v>
      </c>
      <c r="O19" s="24" t="s">
        <v>232</v>
      </c>
      <c r="P19" s="24" t="s">
        <v>232</v>
      </c>
      <c r="Q19" s="24" t="s">
        <v>232</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
      <c r="BA19" s="2"/>
      <c r="BB19" s="2"/>
      <c r="BC19" s="2"/>
      <c r="BD19" s="2"/>
      <c r="BE19" s="2"/>
      <c r="BF19" s="2"/>
      <c r="BG19" s="2"/>
      <c r="BH19" s="2"/>
      <c r="BI19" s="2"/>
      <c r="BJ19" s="2"/>
      <c r="BK19" s="2"/>
      <c r="BL19" s="2"/>
      <c r="BM19" s="2"/>
      <c r="BN19" s="2"/>
      <c r="BO19" s="2"/>
      <c r="BP19" s="2"/>
      <c r="BQ19" s="2"/>
      <c r="BR19" s="2"/>
      <c r="BS19" s="2"/>
      <c r="BT19" s="2"/>
      <c r="BU19" s="2"/>
      <c r="BV19" s="2"/>
      <c r="BW19" s="129"/>
    </row>
    <row r="20" spans="1:75" ht="30">
      <c r="A20" s="343"/>
      <c r="B20" s="174" t="s">
        <v>205</v>
      </c>
      <c r="C20" s="172"/>
      <c r="D20" s="24"/>
      <c r="E20" s="24"/>
      <c r="F20" s="24"/>
      <c r="G20" s="24"/>
      <c r="H20" s="24"/>
      <c r="I20" s="24"/>
      <c r="J20" s="24"/>
      <c r="K20" s="24"/>
      <c r="L20" s="24"/>
      <c r="M20" s="24"/>
      <c r="N20" s="24"/>
      <c r="O20" s="24"/>
      <c r="P20" s="24"/>
      <c r="Q20" s="24"/>
      <c r="R20" s="24" t="s">
        <v>232</v>
      </c>
      <c r="S20" s="24" t="s">
        <v>232</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
      <c r="BA20" s="2"/>
      <c r="BB20" s="2"/>
      <c r="BC20" s="2"/>
      <c r="BD20" s="2"/>
      <c r="BE20" s="2"/>
      <c r="BF20" s="2"/>
      <c r="BG20" s="2"/>
      <c r="BH20" s="2"/>
      <c r="BI20" s="2"/>
      <c r="BJ20" s="2"/>
      <c r="BK20" s="2"/>
      <c r="BL20" s="2"/>
      <c r="BM20" s="2"/>
      <c r="BN20" s="2"/>
      <c r="BO20" s="2"/>
      <c r="BP20" s="2"/>
      <c r="BQ20" s="2"/>
      <c r="BR20" s="2"/>
      <c r="BS20" s="2"/>
      <c r="BT20" s="2"/>
      <c r="BU20" s="2"/>
      <c r="BV20" s="2"/>
      <c r="BW20" s="129"/>
    </row>
    <row r="21" spans="1:75" ht="60">
      <c r="A21" s="343"/>
      <c r="B21" s="174" t="s">
        <v>206</v>
      </c>
      <c r="C21" s="172"/>
      <c r="D21" s="24"/>
      <c r="E21" s="24"/>
      <c r="F21" s="24"/>
      <c r="G21" s="24"/>
      <c r="H21" s="24"/>
      <c r="I21" s="24"/>
      <c r="J21" s="24"/>
      <c r="K21" s="24"/>
      <c r="L21" s="24"/>
      <c r="M21" s="24"/>
      <c r="N21" s="24"/>
      <c r="O21" s="24"/>
      <c r="P21" s="24" t="s">
        <v>232</v>
      </c>
      <c r="Q21" s="24" t="s">
        <v>232</v>
      </c>
      <c r="R21" s="24" t="s">
        <v>232</v>
      </c>
      <c r="S21" s="24" t="s">
        <v>232</v>
      </c>
      <c r="T21" s="24" t="s">
        <v>232</v>
      </c>
      <c r="U21" s="24" t="s">
        <v>232</v>
      </c>
      <c r="V21" s="24" t="s">
        <v>232</v>
      </c>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
      <c r="BA21" s="2"/>
      <c r="BB21" s="2"/>
      <c r="BC21" s="2"/>
      <c r="BD21" s="2"/>
      <c r="BE21" s="2"/>
      <c r="BF21" s="2"/>
      <c r="BG21" s="2"/>
      <c r="BH21" s="2"/>
      <c r="BI21" s="2"/>
      <c r="BJ21" s="2"/>
      <c r="BK21" s="2"/>
      <c r="BL21" s="2"/>
      <c r="BM21" s="2"/>
      <c r="BN21" s="2"/>
      <c r="BO21" s="2"/>
      <c r="BP21" s="2"/>
      <c r="BQ21" s="2"/>
      <c r="BR21" s="2"/>
      <c r="BS21" s="2"/>
      <c r="BT21" s="2"/>
      <c r="BU21" s="2"/>
      <c r="BV21" s="2"/>
      <c r="BW21" s="129"/>
    </row>
    <row r="22" spans="1:75" ht="48" customHeight="1" thickBot="1">
      <c r="A22" s="344"/>
      <c r="B22" s="175" t="s">
        <v>207</v>
      </c>
      <c r="C22" s="172"/>
      <c r="D22" s="24"/>
      <c r="E22" s="24"/>
      <c r="F22" s="24"/>
      <c r="G22" s="24"/>
      <c r="H22" s="24"/>
      <c r="I22" s="24"/>
      <c r="J22" s="24"/>
      <c r="K22" s="24"/>
      <c r="L22" s="24"/>
      <c r="M22" s="24"/>
      <c r="N22" s="24"/>
      <c r="O22" s="24"/>
      <c r="P22" s="24"/>
      <c r="Q22" s="24"/>
      <c r="R22" s="24"/>
      <c r="S22" s="24"/>
      <c r="T22" s="24"/>
      <c r="U22" s="24"/>
      <c r="V22" s="24"/>
      <c r="W22" s="24"/>
      <c r="X22" s="24"/>
      <c r="Y22" s="24" t="s">
        <v>232</v>
      </c>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
      <c r="BA22" s="2"/>
      <c r="BB22" s="2"/>
      <c r="BC22" s="2"/>
      <c r="BD22" s="2"/>
      <c r="BE22" s="2"/>
      <c r="BF22" s="2"/>
      <c r="BG22" s="2"/>
      <c r="BH22" s="2"/>
      <c r="BI22" s="2"/>
      <c r="BJ22" s="2"/>
      <c r="BK22" s="2"/>
      <c r="BL22" s="2"/>
      <c r="BM22" s="2"/>
      <c r="BN22" s="2"/>
      <c r="BO22" s="2"/>
      <c r="BP22" s="2"/>
      <c r="BQ22" s="2"/>
      <c r="BR22" s="2"/>
      <c r="BS22" s="2"/>
      <c r="BT22" s="2"/>
      <c r="BU22" s="2"/>
      <c r="BV22" s="2"/>
      <c r="BW22" s="129"/>
    </row>
    <row r="23" spans="1:75" ht="30" customHeight="1">
      <c r="A23" s="342" t="s">
        <v>229</v>
      </c>
      <c r="B23" s="173" t="s">
        <v>208</v>
      </c>
      <c r="C23" s="172"/>
      <c r="D23" s="24"/>
      <c r="E23" s="24"/>
      <c r="F23" s="24"/>
      <c r="G23" s="24"/>
      <c r="H23" s="24"/>
      <c r="I23" s="24"/>
      <c r="J23" s="24"/>
      <c r="K23" s="24" t="s">
        <v>232</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
      <c r="BA23" s="2"/>
      <c r="BB23" s="2"/>
      <c r="BC23" s="2"/>
      <c r="BD23" s="2"/>
      <c r="BE23" s="2"/>
      <c r="BF23" s="2"/>
      <c r="BG23" s="2"/>
      <c r="BH23" s="2"/>
      <c r="BI23" s="2"/>
      <c r="BJ23" s="2"/>
      <c r="BK23" s="2"/>
      <c r="BL23" s="2"/>
      <c r="BM23" s="2"/>
      <c r="BN23" s="2"/>
      <c r="BO23" s="2"/>
      <c r="BP23" s="2"/>
      <c r="BQ23" s="2"/>
      <c r="BR23" s="2"/>
      <c r="BS23" s="2"/>
      <c r="BT23" s="2"/>
      <c r="BU23" s="2"/>
      <c r="BV23" s="2"/>
      <c r="BW23" s="129"/>
    </row>
    <row r="24" spans="1:75" ht="31.5" customHeight="1">
      <c r="A24" s="343"/>
      <c r="B24" s="174" t="s">
        <v>209</v>
      </c>
      <c r="C24" s="172"/>
      <c r="D24" s="24"/>
      <c r="E24" s="24"/>
      <c r="F24" s="24"/>
      <c r="G24" s="24"/>
      <c r="H24" s="24"/>
      <c r="I24" s="24"/>
      <c r="J24" s="24"/>
      <c r="K24" s="24"/>
      <c r="L24" s="24"/>
      <c r="M24" s="24" t="s">
        <v>232</v>
      </c>
      <c r="N24" s="24" t="s">
        <v>232</v>
      </c>
      <c r="O24" s="24" t="s">
        <v>232</v>
      </c>
      <c r="P24" s="24" t="s">
        <v>232</v>
      </c>
      <c r="Q24" s="24" t="s">
        <v>232</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
      <c r="BA24" s="2"/>
      <c r="BB24" s="2"/>
      <c r="BC24" s="2"/>
      <c r="BD24" s="2"/>
      <c r="BE24" s="2"/>
      <c r="BF24" s="2"/>
      <c r="BG24" s="2"/>
      <c r="BH24" s="2"/>
      <c r="BI24" s="2"/>
      <c r="BJ24" s="2"/>
      <c r="BK24" s="2"/>
      <c r="BL24" s="2"/>
      <c r="BM24" s="2"/>
      <c r="BN24" s="2"/>
      <c r="BO24" s="2"/>
      <c r="BP24" s="2"/>
      <c r="BQ24" s="2"/>
      <c r="BR24" s="2"/>
      <c r="BS24" s="2"/>
      <c r="BT24" s="2"/>
      <c r="BU24" s="2"/>
      <c r="BV24" s="2"/>
      <c r="BW24" s="129"/>
    </row>
    <row r="25" spans="1:75" ht="31.5" customHeight="1">
      <c r="A25" s="343"/>
      <c r="B25" s="174" t="s">
        <v>210</v>
      </c>
      <c r="C25" s="172"/>
      <c r="D25" s="24"/>
      <c r="E25" s="24"/>
      <c r="F25" s="24"/>
      <c r="G25" s="24"/>
      <c r="H25" s="24"/>
      <c r="I25" s="24"/>
      <c r="J25" s="24"/>
      <c r="K25" s="24"/>
      <c r="L25" s="24"/>
      <c r="M25" s="24"/>
      <c r="N25" s="24"/>
      <c r="O25" s="24"/>
      <c r="P25" s="24"/>
      <c r="Q25" s="24"/>
      <c r="R25" s="24" t="s">
        <v>232</v>
      </c>
      <c r="S25" s="24" t="s">
        <v>232</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
      <c r="BA25" s="2"/>
      <c r="BB25" s="2"/>
      <c r="BC25" s="2"/>
      <c r="BD25" s="2"/>
      <c r="BE25" s="2"/>
      <c r="BF25" s="2"/>
      <c r="BG25" s="2"/>
      <c r="BH25" s="2"/>
      <c r="BI25" s="2"/>
      <c r="BJ25" s="2"/>
      <c r="BK25" s="2"/>
      <c r="BL25" s="2"/>
      <c r="BM25" s="2"/>
      <c r="BN25" s="2"/>
      <c r="BO25" s="2"/>
      <c r="BP25" s="2"/>
      <c r="BQ25" s="2"/>
      <c r="BR25" s="2"/>
      <c r="BS25" s="2"/>
      <c r="BT25" s="2"/>
      <c r="BU25" s="2"/>
      <c r="BV25" s="2"/>
      <c r="BW25" s="129"/>
    </row>
    <row r="26" spans="1:75" ht="60">
      <c r="A26" s="343"/>
      <c r="B26" s="174" t="s">
        <v>211</v>
      </c>
      <c r="C26" s="172"/>
      <c r="D26" s="24"/>
      <c r="E26" s="24"/>
      <c r="F26" s="24"/>
      <c r="G26" s="24"/>
      <c r="H26" s="24"/>
      <c r="I26" s="24"/>
      <c r="J26" s="24"/>
      <c r="K26" s="24"/>
      <c r="L26" s="24"/>
      <c r="M26" s="24"/>
      <c r="N26" s="24"/>
      <c r="O26" s="24"/>
      <c r="P26" s="24" t="s">
        <v>232</v>
      </c>
      <c r="Q26" s="24" t="s">
        <v>232</v>
      </c>
      <c r="R26" s="24" t="s">
        <v>232</v>
      </c>
      <c r="S26" s="24" t="s">
        <v>232</v>
      </c>
      <c r="T26" s="24" t="s">
        <v>232</v>
      </c>
      <c r="U26" s="24" t="s">
        <v>232</v>
      </c>
      <c r="V26" s="24" t="s">
        <v>232</v>
      </c>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
      <c r="BA26" s="2"/>
      <c r="BB26" s="2"/>
      <c r="BC26" s="2"/>
      <c r="BD26" s="2"/>
      <c r="BE26" s="2"/>
      <c r="BF26" s="2"/>
      <c r="BG26" s="2"/>
      <c r="BH26" s="2"/>
      <c r="BI26" s="2"/>
      <c r="BJ26" s="2"/>
      <c r="BK26" s="2"/>
      <c r="BL26" s="2"/>
      <c r="BM26" s="2"/>
      <c r="BN26" s="2"/>
      <c r="BO26" s="2"/>
      <c r="BP26" s="2"/>
      <c r="BQ26" s="2"/>
      <c r="BR26" s="2"/>
      <c r="BS26" s="2"/>
      <c r="BT26" s="2"/>
      <c r="BU26" s="2"/>
      <c r="BV26" s="2"/>
      <c r="BW26" s="129"/>
    </row>
    <row r="27" spans="1:75" ht="45.75" thickBot="1">
      <c r="A27" s="344"/>
      <c r="B27" s="175" t="s">
        <v>212</v>
      </c>
      <c r="C27" s="172"/>
      <c r="D27" s="24"/>
      <c r="E27" s="24"/>
      <c r="F27" s="24"/>
      <c r="G27" s="24"/>
      <c r="H27" s="24"/>
      <c r="I27" s="24"/>
      <c r="J27" s="24"/>
      <c r="K27" s="24"/>
      <c r="L27" s="24"/>
      <c r="M27" s="24"/>
      <c r="N27" s="24"/>
      <c r="O27" s="24"/>
      <c r="P27" s="24"/>
      <c r="Q27" s="24"/>
      <c r="R27" s="24"/>
      <c r="S27" s="24"/>
      <c r="T27" s="24"/>
      <c r="U27" s="24"/>
      <c r="V27" s="24"/>
      <c r="W27" s="24"/>
      <c r="X27" s="24"/>
      <c r="Y27" s="24" t="s">
        <v>232</v>
      </c>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
      <c r="BA27" s="2"/>
      <c r="BB27" s="2"/>
      <c r="BC27" s="2"/>
      <c r="BD27" s="2"/>
      <c r="BE27" s="2"/>
      <c r="BF27" s="2"/>
      <c r="BG27" s="2"/>
      <c r="BH27" s="2"/>
      <c r="BI27" s="2"/>
      <c r="BJ27" s="2"/>
      <c r="BK27" s="2"/>
      <c r="BL27" s="2"/>
      <c r="BM27" s="2"/>
      <c r="BN27" s="2"/>
      <c r="BO27" s="2"/>
      <c r="BP27" s="2"/>
      <c r="BQ27" s="2"/>
      <c r="BR27" s="2"/>
      <c r="BS27" s="2"/>
      <c r="BT27" s="2"/>
      <c r="BU27" s="2"/>
      <c r="BV27" s="2"/>
      <c r="BW27" s="129"/>
    </row>
    <row r="28" spans="1:75" ht="31.5" customHeight="1">
      <c r="A28" s="342" t="s">
        <v>213</v>
      </c>
      <c r="B28" s="173" t="s">
        <v>214</v>
      </c>
      <c r="C28" s="172"/>
      <c r="D28" s="24"/>
      <c r="E28" s="24"/>
      <c r="F28" s="24"/>
      <c r="G28" s="24"/>
      <c r="H28" s="24"/>
      <c r="I28" s="24"/>
      <c r="J28" s="24"/>
      <c r="K28" s="24"/>
      <c r="L28" s="24"/>
      <c r="M28" s="24"/>
      <c r="N28" s="24"/>
      <c r="O28" s="24"/>
      <c r="P28" s="24"/>
      <c r="Q28" s="24"/>
      <c r="R28" s="24"/>
      <c r="S28" s="24"/>
      <c r="T28" s="24"/>
      <c r="U28" s="24"/>
      <c r="V28" s="24"/>
      <c r="W28" s="24"/>
      <c r="X28" s="24"/>
      <c r="Y28" s="24"/>
      <c r="Z28" s="24" t="s">
        <v>232</v>
      </c>
      <c r="AA28" s="24" t="s">
        <v>232</v>
      </c>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
      <c r="BA28" s="2"/>
      <c r="BB28" s="2"/>
      <c r="BC28" s="2"/>
      <c r="BD28" s="2"/>
      <c r="BE28" s="2"/>
      <c r="BF28" s="2"/>
      <c r="BG28" s="2"/>
      <c r="BH28" s="2"/>
      <c r="BI28" s="2"/>
      <c r="BJ28" s="2"/>
      <c r="BK28" s="2"/>
      <c r="BL28" s="2"/>
      <c r="BM28" s="2"/>
      <c r="BN28" s="2"/>
      <c r="BO28" s="2" t="s">
        <v>232</v>
      </c>
      <c r="BP28" s="2"/>
      <c r="BQ28" s="2"/>
      <c r="BR28" s="2"/>
      <c r="BS28" s="2"/>
      <c r="BT28" s="2"/>
      <c r="BU28" s="2"/>
      <c r="BV28" s="2"/>
      <c r="BW28" s="129"/>
    </row>
    <row r="29" spans="1:75" ht="31.5" customHeight="1">
      <c r="A29" s="343"/>
      <c r="B29" s="174" t="s">
        <v>235</v>
      </c>
      <c r="C29" s="172"/>
      <c r="D29" s="24"/>
      <c r="E29" s="24"/>
      <c r="F29" s="24"/>
      <c r="G29" s="24"/>
      <c r="H29" s="24"/>
      <c r="I29" s="24"/>
      <c r="J29" s="24"/>
      <c r="K29" s="24"/>
      <c r="L29" s="24"/>
      <c r="M29" s="24"/>
      <c r="N29" s="24"/>
      <c r="O29" s="24"/>
      <c r="P29" s="24"/>
      <c r="Q29" s="24"/>
      <c r="R29" s="24"/>
      <c r="S29" s="24"/>
      <c r="T29" s="24"/>
      <c r="U29" s="24"/>
      <c r="V29" s="24"/>
      <c r="W29" s="24"/>
      <c r="X29" s="24"/>
      <c r="Y29" s="24"/>
      <c r="Z29" s="24"/>
      <c r="AA29" s="24"/>
      <c r="AB29" s="24" t="s">
        <v>232</v>
      </c>
      <c r="AC29" s="24" t="s">
        <v>232</v>
      </c>
      <c r="AD29" s="24"/>
      <c r="AE29" s="24"/>
      <c r="AF29" s="24"/>
      <c r="AG29" s="24"/>
      <c r="AH29" s="24"/>
      <c r="AI29" s="24"/>
      <c r="AJ29" s="24"/>
      <c r="AK29" s="24"/>
      <c r="AL29" s="24"/>
      <c r="AM29" s="24"/>
      <c r="AN29" s="24"/>
      <c r="AO29" s="24"/>
      <c r="AP29" s="24"/>
      <c r="AQ29" s="24"/>
      <c r="AR29" s="24"/>
      <c r="AS29" s="24"/>
      <c r="AT29" s="24"/>
      <c r="AU29" s="24"/>
      <c r="AV29" s="24"/>
      <c r="AW29" s="24"/>
      <c r="AX29" s="24"/>
      <c r="AY29" s="24"/>
      <c r="AZ29" s="2"/>
      <c r="BA29" s="2"/>
      <c r="BB29" s="2"/>
      <c r="BC29" s="2"/>
      <c r="BD29" s="2"/>
      <c r="BE29" s="2"/>
      <c r="BF29" s="2"/>
      <c r="BG29" s="2"/>
      <c r="BH29" s="2"/>
      <c r="BI29" s="2"/>
      <c r="BJ29" s="2"/>
      <c r="BK29" s="2"/>
      <c r="BL29" s="2"/>
      <c r="BM29" s="2"/>
      <c r="BN29" s="2"/>
      <c r="BO29" s="2" t="s">
        <v>232</v>
      </c>
      <c r="BP29" s="2"/>
      <c r="BQ29" s="2"/>
      <c r="BR29" s="2"/>
      <c r="BS29" s="2"/>
      <c r="BT29" s="2"/>
      <c r="BU29" s="2"/>
      <c r="BV29" s="2"/>
      <c r="BW29" s="129"/>
    </row>
    <row r="30" spans="1:75" ht="16.5" customHeight="1">
      <c r="A30" s="343"/>
      <c r="B30" s="174" t="s">
        <v>215</v>
      </c>
      <c r="C30" s="172"/>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t="s">
        <v>232</v>
      </c>
      <c r="AE30" s="24" t="s">
        <v>232</v>
      </c>
      <c r="AF30" s="24"/>
      <c r="AG30" s="24"/>
      <c r="AH30" s="24"/>
      <c r="AI30" s="24"/>
      <c r="AJ30" s="24"/>
      <c r="AK30" s="24"/>
      <c r="AL30" s="24"/>
      <c r="AM30" s="24"/>
      <c r="AN30" s="24"/>
      <c r="AO30" s="24"/>
      <c r="AP30" s="24"/>
      <c r="AQ30" s="24"/>
      <c r="AR30" s="24"/>
      <c r="AS30" s="24"/>
      <c r="AT30" s="24"/>
      <c r="AU30" s="24"/>
      <c r="AV30" s="24"/>
      <c r="AW30" s="24"/>
      <c r="AX30" s="24"/>
      <c r="AY30" s="24"/>
      <c r="AZ30" s="2"/>
      <c r="BA30" s="2"/>
      <c r="BB30" s="2"/>
      <c r="BC30" s="2"/>
      <c r="BD30" s="2"/>
      <c r="BE30" s="2"/>
      <c r="BF30" s="2"/>
      <c r="BG30" s="2"/>
      <c r="BH30" s="2"/>
      <c r="BI30" s="2"/>
      <c r="BJ30" s="2"/>
      <c r="BK30" s="2"/>
      <c r="BL30" s="2"/>
      <c r="BM30" s="2"/>
      <c r="BN30" s="2"/>
      <c r="BO30" s="2" t="s">
        <v>232</v>
      </c>
      <c r="BP30" s="2"/>
      <c r="BQ30" s="2"/>
      <c r="BR30" s="2"/>
      <c r="BS30" s="2"/>
      <c r="BT30" s="2"/>
      <c r="BU30" s="2"/>
      <c r="BV30" s="2"/>
      <c r="BW30" s="129"/>
    </row>
    <row r="31" spans="1:75" ht="31.5" customHeight="1" thickBot="1">
      <c r="A31" s="344"/>
      <c r="B31" s="175" t="s">
        <v>216</v>
      </c>
      <c r="C31" s="172"/>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t="s">
        <v>232</v>
      </c>
      <c r="AG31" s="24" t="s">
        <v>232</v>
      </c>
      <c r="AH31" s="24"/>
      <c r="AI31" s="24"/>
      <c r="AJ31" s="24"/>
      <c r="AK31" s="24"/>
      <c r="AL31" s="24"/>
      <c r="AM31" s="24"/>
      <c r="AN31" s="24"/>
      <c r="AO31" s="24"/>
      <c r="AP31" s="24"/>
      <c r="AQ31" s="24"/>
      <c r="AR31" s="24"/>
      <c r="AS31" s="24"/>
      <c r="AT31" s="24"/>
      <c r="AU31" s="24"/>
      <c r="AV31" s="24"/>
      <c r="AW31" s="24"/>
      <c r="AX31" s="24"/>
      <c r="AY31" s="24"/>
      <c r="AZ31" s="2"/>
      <c r="BA31" s="2"/>
      <c r="BB31" s="2"/>
      <c r="BC31" s="2"/>
      <c r="BD31" s="2"/>
      <c r="BE31" s="2"/>
      <c r="BF31" s="2"/>
      <c r="BG31" s="2"/>
      <c r="BH31" s="2"/>
      <c r="BI31" s="2"/>
      <c r="BJ31" s="2"/>
      <c r="BK31" s="2"/>
      <c r="BL31" s="2"/>
      <c r="BM31" s="2"/>
      <c r="BN31" s="2"/>
      <c r="BO31" s="2"/>
      <c r="BP31" s="2" t="s">
        <v>232</v>
      </c>
      <c r="BQ31" s="2"/>
      <c r="BR31" s="2"/>
      <c r="BS31" s="2"/>
      <c r="BT31" s="2"/>
      <c r="BU31" s="2"/>
      <c r="BV31" s="2"/>
      <c r="BW31" s="129"/>
    </row>
    <row r="32" spans="1:75">
      <c r="A32" s="342" t="s">
        <v>230</v>
      </c>
      <c r="B32" s="173" t="s">
        <v>217</v>
      </c>
      <c r="C32" s="172"/>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t="s">
        <v>232</v>
      </c>
      <c r="AK32" s="24" t="s">
        <v>232</v>
      </c>
      <c r="AL32" s="24"/>
      <c r="AM32" s="24"/>
      <c r="AN32" s="24"/>
      <c r="AO32" s="24"/>
      <c r="AP32" s="24"/>
      <c r="AQ32" s="24"/>
      <c r="AR32" s="24"/>
      <c r="AS32" s="24"/>
      <c r="AT32" s="24"/>
      <c r="AU32" s="24"/>
      <c r="AV32" s="24"/>
      <c r="AW32" s="24"/>
      <c r="AX32" s="24"/>
      <c r="AY32" s="24"/>
      <c r="AZ32" s="2"/>
      <c r="BA32" s="2"/>
      <c r="BB32" s="2"/>
      <c r="BC32" s="2"/>
      <c r="BD32" s="2"/>
      <c r="BE32" s="2"/>
      <c r="BF32" s="2"/>
      <c r="BG32" s="2"/>
      <c r="BH32" s="2"/>
      <c r="BI32" s="2"/>
      <c r="BJ32" s="2"/>
      <c r="BK32" s="2"/>
      <c r="BL32" s="2"/>
      <c r="BM32" s="2"/>
      <c r="BN32" s="2"/>
      <c r="BO32" s="2"/>
      <c r="BP32" s="2" t="s">
        <v>232</v>
      </c>
      <c r="BQ32" s="2"/>
      <c r="BR32" s="2"/>
      <c r="BS32" s="2"/>
      <c r="BT32" s="2"/>
      <c r="BU32" s="2"/>
      <c r="BV32" s="2"/>
      <c r="BW32" s="129"/>
    </row>
    <row r="33" spans="1:75" ht="15.75" customHeight="1">
      <c r="A33" s="343"/>
      <c r="B33" s="174" t="s">
        <v>218</v>
      </c>
      <c r="C33" s="172"/>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t="s">
        <v>232</v>
      </c>
      <c r="AM33" s="24"/>
      <c r="AN33" s="24"/>
      <c r="AO33" s="24"/>
      <c r="AP33" s="24"/>
      <c r="AQ33" s="24"/>
      <c r="AR33" s="24"/>
      <c r="AS33" s="24"/>
      <c r="AT33" s="24"/>
      <c r="AU33" s="24"/>
      <c r="AV33" s="24"/>
      <c r="AW33" s="24"/>
      <c r="AX33" s="24"/>
      <c r="AY33" s="24"/>
      <c r="AZ33" s="2"/>
      <c r="BA33" s="2"/>
      <c r="BB33" s="2"/>
      <c r="BC33" s="2"/>
      <c r="BD33" s="2"/>
      <c r="BE33" s="2"/>
      <c r="BF33" s="2"/>
      <c r="BG33" s="2"/>
      <c r="BH33" s="2"/>
      <c r="BI33" s="2"/>
      <c r="BJ33" s="2"/>
      <c r="BK33" s="2"/>
      <c r="BL33" s="2"/>
      <c r="BM33" s="2"/>
      <c r="BN33" s="2"/>
      <c r="BO33" s="2"/>
      <c r="BP33" s="2" t="s">
        <v>232</v>
      </c>
      <c r="BQ33" s="2"/>
      <c r="BR33" s="2"/>
      <c r="BS33" s="2"/>
      <c r="BT33" s="2"/>
      <c r="BU33" s="2"/>
      <c r="BV33" s="2"/>
      <c r="BW33" s="129"/>
    </row>
    <row r="34" spans="1:75" ht="15.75" customHeight="1">
      <c r="A34" s="343"/>
      <c r="B34" s="174" t="s">
        <v>219</v>
      </c>
      <c r="C34" s="172"/>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t="s">
        <v>232</v>
      </c>
      <c r="AQ34" s="24"/>
      <c r="AR34" s="24"/>
      <c r="AS34" s="24"/>
      <c r="AT34" s="24"/>
      <c r="AU34" s="24"/>
      <c r="AV34" s="24"/>
      <c r="AW34" s="24"/>
      <c r="AX34" s="24"/>
      <c r="AY34" s="24"/>
      <c r="AZ34" s="2"/>
      <c r="BA34" s="2"/>
      <c r="BB34" s="2"/>
      <c r="BC34" s="2"/>
      <c r="BD34" s="2"/>
      <c r="BE34" s="2"/>
      <c r="BF34" s="2"/>
      <c r="BG34" s="2"/>
      <c r="BH34" s="2"/>
      <c r="BI34" s="2"/>
      <c r="BJ34" s="2"/>
      <c r="BK34" s="2"/>
      <c r="BL34" s="2"/>
      <c r="BM34" s="2"/>
      <c r="BN34" s="2"/>
      <c r="BO34" s="2"/>
      <c r="BP34" s="2" t="s">
        <v>232</v>
      </c>
      <c r="BQ34" s="2"/>
      <c r="BR34" s="2"/>
      <c r="BS34" s="2"/>
      <c r="BT34" s="2"/>
      <c r="BU34" s="2"/>
      <c r="BV34" s="2"/>
      <c r="BW34" s="129"/>
    </row>
    <row r="35" spans="1:75" ht="30">
      <c r="A35" s="343"/>
      <c r="B35" s="174" t="s">
        <v>220</v>
      </c>
      <c r="C35" s="172"/>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t="s">
        <v>232</v>
      </c>
      <c r="AS35" s="24"/>
      <c r="AT35" s="24"/>
      <c r="AU35" s="24"/>
      <c r="AV35" s="24"/>
      <c r="AW35" s="24"/>
      <c r="AX35" s="24"/>
      <c r="AY35" s="24"/>
      <c r="AZ35" s="2"/>
      <c r="BA35" s="2"/>
      <c r="BB35" s="2"/>
      <c r="BC35" s="2"/>
      <c r="BD35" s="2"/>
      <c r="BE35" s="2"/>
      <c r="BF35" s="2"/>
      <c r="BG35" s="2"/>
      <c r="BH35" s="2"/>
      <c r="BI35" s="2"/>
      <c r="BJ35" s="2"/>
      <c r="BK35" s="2"/>
      <c r="BL35" s="2"/>
      <c r="BM35" s="2"/>
      <c r="BN35" s="2"/>
      <c r="BO35" s="2"/>
      <c r="BP35" s="2"/>
      <c r="BQ35" s="2" t="s">
        <v>232</v>
      </c>
      <c r="BR35" s="2"/>
      <c r="BS35" s="2"/>
      <c r="BT35" s="2"/>
      <c r="BU35" s="2"/>
      <c r="BV35" s="2"/>
      <c r="BW35" s="129"/>
    </row>
    <row r="36" spans="1:75" ht="15.75" customHeight="1">
      <c r="A36" s="343"/>
      <c r="B36" s="174" t="s">
        <v>221</v>
      </c>
      <c r="C36" s="17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t="s">
        <v>232</v>
      </c>
      <c r="AT36" s="24"/>
      <c r="AU36" s="24"/>
      <c r="AV36" s="24"/>
      <c r="AW36" s="24"/>
      <c r="AX36" s="24"/>
      <c r="AY36" s="24"/>
      <c r="AZ36" s="2"/>
      <c r="BA36" s="2"/>
      <c r="BB36" s="2"/>
      <c r="BC36" s="2"/>
      <c r="BD36" s="2"/>
      <c r="BE36" s="2"/>
      <c r="BF36" s="2"/>
      <c r="BG36" s="2"/>
      <c r="BH36" s="2"/>
      <c r="BI36" s="2"/>
      <c r="BJ36" s="2"/>
      <c r="BK36" s="2"/>
      <c r="BL36" s="2"/>
      <c r="BM36" s="2"/>
      <c r="BN36" s="2"/>
      <c r="BO36" s="2"/>
      <c r="BP36" s="2"/>
      <c r="BQ36" s="2" t="s">
        <v>232</v>
      </c>
      <c r="BR36" s="2"/>
      <c r="BS36" s="2"/>
      <c r="BT36" s="2"/>
      <c r="BU36" s="2"/>
      <c r="BV36" s="2"/>
      <c r="BW36" s="129"/>
    </row>
    <row r="37" spans="1:75" ht="15.75" customHeight="1">
      <c r="A37" s="343"/>
      <c r="B37" s="174" t="s">
        <v>222</v>
      </c>
      <c r="C37" s="17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t="s">
        <v>232</v>
      </c>
      <c r="AT37" s="24"/>
      <c r="AU37" s="24"/>
      <c r="AV37" s="24"/>
      <c r="AW37" s="24"/>
      <c r="AX37" s="24"/>
      <c r="AY37" s="24"/>
      <c r="AZ37" s="2"/>
      <c r="BA37" s="2"/>
      <c r="BB37" s="2"/>
      <c r="BC37" s="2"/>
      <c r="BD37" s="2"/>
      <c r="BE37" s="2"/>
      <c r="BF37" s="2"/>
      <c r="BG37" s="2"/>
      <c r="BH37" s="2"/>
      <c r="BI37" s="2"/>
      <c r="BJ37" s="2"/>
      <c r="BK37" s="2"/>
      <c r="BL37" s="2"/>
      <c r="BM37" s="2"/>
      <c r="BN37" s="2"/>
      <c r="BO37" s="2"/>
      <c r="BP37" s="2"/>
      <c r="BQ37" s="2" t="s">
        <v>232</v>
      </c>
      <c r="BR37" s="2"/>
      <c r="BS37" s="2"/>
      <c r="BT37" s="2"/>
      <c r="BU37" s="2"/>
      <c r="BV37" s="2"/>
      <c r="BW37" s="129"/>
    </row>
    <row r="38" spans="1:75" ht="15.75" customHeight="1">
      <c r="A38" s="343"/>
      <c r="B38" s="174" t="s">
        <v>223</v>
      </c>
      <c r="C38" s="17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t="s">
        <v>232</v>
      </c>
      <c r="AU38" s="24"/>
      <c r="AV38" s="24"/>
      <c r="AW38" s="24"/>
      <c r="AX38" s="24"/>
      <c r="AY38" s="24"/>
      <c r="AZ38" s="2"/>
      <c r="BA38" s="2"/>
      <c r="BB38" s="2"/>
      <c r="BC38" s="2"/>
      <c r="BD38" s="2"/>
      <c r="BE38" s="2"/>
      <c r="BF38" s="2"/>
      <c r="BG38" s="2"/>
      <c r="BH38" s="2"/>
      <c r="BI38" s="2"/>
      <c r="BJ38" s="2"/>
      <c r="BK38" s="2"/>
      <c r="BL38" s="2"/>
      <c r="BM38" s="2"/>
      <c r="BN38" s="2"/>
      <c r="BO38" s="2"/>
      <c r="BP38" s="2"/>
      <c r="BQ38" s="2" t="s">
        <v>232</v>
      </c>
      <c r="BR38" s="2"/>
      <c r="BS38" s="2"/>
      <c r="BT38" s="2"/>
      <c r="BU38" s="2"/>
      <c r="BV38" s="2"/>
      <c r="BW38" s="129"/>
    </row>
    <row r="39" spans="1:75" ht="15" customHeight="1" thickBot="1">
      <c r="A39" s="344"/>
      <c r="B39" s="175" t="s">
        <v>224</v>
      </c>
      <c r="C39" s="176"/>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t="s">
        <v>232</v>
      </c>
      <c r="AU39" s="2"/>
      <c r="AV39" s="2"/>
      <c r="AW39" s="2"/>
      <c r="AX39" s="2"/>
      <c r="AY39" s="2"/>
      <c r="AZ39" s="2"/>
      <c r="BA39" s="2"/>
      <c r="BB39" s="2"/>
      <c r="BC39" s="2"/>
      <c r="BD39" s="2"/>
      <c r="BE39" s="2"/>
      <c r="BF39" s="2"/>
      <c r="BG39" s="2"/>
      <c r="BH39" s="2"/>
      <c r="BI39" s="2"/>
      <c r="BJ39" s="2"/>
      <c r="BK39" s="2"/>
      <c r="BL39" s="2"/>
      <c r="BM39" s="2"/>
      <c r="BN39" s="2"/>
      <c r="BO39" s="2"/>
      <c r="BP39" s="2"/>
      <c r="BQ39" s="2" t="s">
        <v>232</v>
      </c>
      <c r="BR39" s="2"/>
      <c r="BS39" s="2"/>
      <c r="BT39" s="2"/>
      <c r="BU39" s="2"/>
      <c r="BV39" s="2"/>
      <c r="BW39" s="129"/>
    </row>
    <row r="40" spans="1:75">
      <c r="A40" s="342" t="s">
        <v>225</v>
      </c>
      <c r="B40" s="173" t="s">
        <v>226</v>
      </c>
      <c r="C40" s="17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t="s">
        <v>232</v>
      </c>
      <c r="AW40" s="2"/>
      <c r="AX40" s="2"/>
      <c r="AY40" s="2"/>
      <c r="AZ40" s="2"/>
      <c r="BA40" s="2"/>
      <c r="BB40" s="2"/>
      <c r="BC40" s="2"/>
      <c r="BD40" s="2"/>
      <c r="BE40" s="2"/>
      <c r="BF40" s="2"/>
      <c r="BG40" s="2"/>
      <c r="BH40" s="2"/>
      <c r="BI40" s="2"/>
      <c r="BJ40" s="2"/>
      <c r="BK40" s="2"/>
      <c r="BL40" s="2"/>
      <c r="BM40" s="2"/>
      <c r="BN40" s="2"/>
      <c r="BO40" s="2"/>
      <c r="BP40" s="2"/>
      <c r="BQ40" s="2"/>
      <c r="BR40" s="2"/>
      <c r="BS40" s="2" t="s">
        <v>232</v>
      </c>
      <c r="BT40" s="2"/>
      <c r="BU40" s="2"/>
      <c r="BV40" s="2"/>
      <c r="BW40" s="129"/>
    </row>
    <row r="41" spans="1:75" ht="45.75" thickBot="1">
      <c r="A41" s="357"/>
      <c r="B41" s="175" t="s">
        <v>227</v>
      </c>
      <c r="C41" s="181"/>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t="s">
        <v>232</v>
      </c>
      <c r="AW41" s="37"/>
      <c r="AX41" s="37"/>
      <c r="AY41" s="37"/>
      <c r="AZ41" s="37"/>
      <c r="BA41" s="37"/>
      <c r="BB41" s="37"/>
      <c r="BC41" s="37"/>
      <c r="BD41" s="37"/>
      <c r="BE41" s="37"/>
      <c r="BF41" s="37"/>
      <c r="BG41" s="37"/>
      <c r="BH41" s="37"/>
      <c r="BI41" s="37"/>
      <c r="BJ41" s="37"/>
      <c r="BK41" s="37"/>
      <c r="BL41" s="37"/>
      <c r="BM41" s="37"/>
      <c r="BN41" s="37"/>
      <c r="BO41" s="37"/>
      <c r="BP41" s="37"/>
      <c r="BQ41" s="37"/>
      <c r="BR41" s="37"/>
      <c r="BS41" s="37" t="s">
        <v>232</v>
      </c>
      <c r="BT41" s="37"/>
      <c r="BU41" s="37"/>
      <c r="BV41" s="37"/>
      <c r="BW41" s="131"/>
    </row>
  </sheetData>
  <mergeCells count="37">
    <mergeCell ref="A1:B3"/>
    <mergeCell ref="A6:B6"/>
    <mergeCell ref="C6:AY6"/>
    <mergeCell ref="AZ6:BW6"/>
    <mergeCell ref="A40:A41"/>
    <mergeCell ref="A4:BW5"/>
    <mergeCell ref="BP1:BW1"/>
    <mergeCell ref="BP2:BW2"/>
    <mergeCell ref="BP3:BW3"/>
    <mergeCell ref="BI1:BO1"/>
    <mergeCell ref="BI2:BO2"/>
    <mergeCell ref="BI3:BO3"/>
    <mergeCell ref="C1:BH3"/>
    <mergeCell ref="A9:A11"/>
    <mergeCell ref="A12:A17"/>
    <mergeCell ref="A18:A22"/>
    <mergeCell ref="A23:A27"/>
    <mergeCell ref="A28:A31"/>
    <mergeCell ref="A32:A39"/>
    <mergeCell ref="AZ7:BB7"/>
    <mergeCell ref="BC7:BF7"/>
    <mergeCell ref="C7:E7"/>
    <mergeCell ref="F7:I7"/>
    <mergeCell ref="J7:M7"/>
    <mergeCell ref="N7:Q7"/>
    <mergeCell ref="R7:V7"/>
    <mergeCell ref="W7:Z7"/>
    <mergeCell ref="BG7:BJ7"/>
    <mergeCell ref="BK7:BN7"/>
    <mergeCell ref="BO7:BS7"/>
    <mergeCell ref="BT7:BW7"/>
    <mergeCell ref="AA7:AD7"/>
    <mergeCell ref="AE7:AI7"/>
    <mergeCell ref="AJ7:AM7"/>
    <mergeCell ref="AN7:AQ7"/>
    <mergeCell ref="AR7:AU7"/>
    <mergeCell ref="AV7:AY7"/>
  </mergeCells>
  <printOptions horizontalCentered="1" verticalCentered="1"/>
  <pageMargins left="0.70866141732283472" right="0.70866141732283472" top="0.74803149606299213" bottom="0.74803149606299213" header="0.31496062992125984" footer="0.31496062992125984"/>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INICIO</vt:lpstr>
      <vt:lpstr>DOFA</vt:lpstr>
      <vt:lpstr>BCG</vt:lpstr>
      <vt:lpstr>Mckinsey</vt:lpstr>
      <vt:lpstr>PESTEL</vt:lpstr>
      <vt:lpstr>Ciclo de Vida</vt:lpstr>
      <vt:lpstr>Ciclo Vida</vt:lpstr>
      <vt:lpstr>Estrategias</vt:lpstr>
      <vt:lpstr>Cronograma</vt:lpstr>
      <vt:lpstr>Cronograma!Área_de_impresión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nuevo</dc:creator>
  <cp:lastModifiedBy>Usuario de Windows</cp:lastModifiedBy>
  <cp:lastPrinted>2016-11-23T21:58:09Z</cp:lastPrinted>
  <dcterms:created xsi:type="dcterms:W3CDTF">2014-03-13T22:40:11Z</dcterms:created>
  <dcterms:modified xsi:type="dcterms:W3CDTF">2019-02-28T21:06:27Z</dcterms:modified>
</cp:coreProperties>
</file>