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VBPU 2025\1310 VICERRECTORIA DE BIENESTAR\DOCUMENTOS DE APOYO\SIG\8 Gestión del Bienestar Unversitario\1 Caracterización de proceso\"/>
    </mc:Choice>
  </mc:AlternateContent>
  <xr:revisionPtr revIDLastSave="0" documentId="13_ncr:1_{255CA6F2-4939-4267-9AD6-92865B85A567}" xr6:coauthVersionLast="47" xr6:coauthVersionMax="47" xr10:uidLastSave="{00000000-0000-0000-0000-000000000000}"/>
  <bookViews>
    <workbookView xWindow="-120" yWindow="-120" windowWidth="29040" windowHeight="15720"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5 ZONA DE RIESGO" sheetId="6" r:id="rId6"/>
    <sheet name="GUIA 4 IMPACT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esna4VXC1OJ9Ka2CBbDQzxU5hOs44/EmS8cqxppIjjY="/>
    </ext>
  </extLst>
</workbook>
</file>

<file path=xl/calcChain.xml><?xml version="1.0" encoding="utf-8"?>
<calcChain xmlns="http://schemas.openxmlformats.org/spreadsheetml/2006/main">
  <c r="J12" i="3" l="1"/>
  <c r="K12" i="3" s="1"/>
  <c r="J8" i="3"/>
  <c r="K8" i="3" s="1"/>
  <c r="K14" i="2"/>
  <c r="K13" i="2"/>
  <c r="K12" i="2"/>
  <c r="K11" i="2"/>
  <c r="K10" i="2"/>
  <c r="K9" i="2"/>
  <c r="K8" i="2"/>
  <c r="J18" i="1"/>
  <c r="K18" i="1" s="1"/>
  <c r="J17" i="1"/>
  <c r="K17" i="1" s="1"/>
  <c r="J16" i="1"/>
  <c r="K16" i="1" s="1"/>
  <c r="J15" i="1"/>
  <c r="K15" i="1" s="1"/>
  <c r="J14" i="1"/>
  <c r="K14" i="1" s="1"/>
  <c r="J12" i="1"/>
  <c r="K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000-000005000000}">
      <text>
        <r>
          <rPr>
            <sz val="11"/>
            <color theme="1"/>
            <rFont val="Calibri"/>
            <scheme val="minor"/>
          </rPr>
          <t>======
ID#AAABeLxgl-g
    (2025-03-07 13:22:26)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
	-TuSoft</t>
        </r>
      </text>
    </comment>
    <comment ref="M10" authorId="0" shapeId="0" xr:uid="{00000000-0006-0000-0000-000004000000}">
      <text>
        <r>
          <rPr>
            <sz val="11"/>
            <color theme="1"/>
            <rFont val="Calibri"/>
            <scheme val="minor"/>
          </rPr>
          <t>======
ID#AAABeLxgl-o
    (2025-03-07 13:22:26)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
	-Estructura de la Acción</t>
        </r>
      </text>
    </comment>
    <comment ref="C11" authorId="0" shapeId="0" xr:uid="{00000000-0006-0000-0000-000008000000}">
      <text>
        <r>
          <rPr>
            <sz val="11"/>
            <color theme="1"/>
            <rFont val="Calibri"/>
            <scheme val="minor"/>
          </rPr>
          <t>======
ID#AAABeLxglfI
    (2025-03-07 13:22:25)
Es el motivo o razón por la que se genera un riesgo. Debido a…
	-TuSoft</t>
        </r>
      </text>
    </comment>
    <comment ref="D11" authorId="0" shapeId="0" xr:uid="{00000000-0006-0000-0000-000001000000}">
      <text>
        <r>
          <rPr>
            <sz val="11"/>
            <color theme="1"/>
            <rFont val="Calibri"/>
            <scheme val="minor"/>
          </rPr>
          <t>======
ID#AAABeL6aX_Q
    (2025-03-07 13:22:26)
Efecto (positivo o negativo) de la incertidumbre sobre los objetivos. 
Podría ocurrir…
	-TuSoft</t>
        </r>
      </text>
    </comment>
    <comment ref="E11" authorId="0" shapeId="0" xr:uid="{00000000-0006-0000-0000-000003000000}">
      <text>
        <r>
          <rPr>
            <sz val="11"/>
            <color theme="1"/>
            <rFont val="Calibri"/>
            <scheme val="minor"/>
          </rPr>
          <t>======
ID#AAABeLxgl-8
    (2025-03-07 13:22:26)
Se refiere a las características generales o las formas en que se
observa o manifiesta el riesgo identificado. 
De que se trata
	-TuSoft</t>
        </r>
      </text>
    </comment>
    <comment ref="F11" authorId="0" shapeId="0" xr:uid="{00000000-0006-0000-0000-000002000000}">
      <text>
        <r>
          <rPr>
            <sz val="11"/>
            <color theme="1"/>
            <rFont val="Calibri"/>
            <scheme val="minor"/>
          </rPr>
          <t>======
ID#AAABeL6aX_E
    (2025-03-07 13:22:26)
Consecuencia positiva o negativa, de la ocurrencia de un evento.
Lo que podría ocasionar…
	-TuSoft</t>
        </r>
      </text>
    </comment>
    <comment ref="G11" authorId="0" shapeId="0" xr:uid="{00000000-0006-0000-0000-000007000000}">
      <text>
        <r>
          <rPr>
            <sz val="11"/>
            <color theme="1"/>
            <rFont val="Calibri"/>
            <scheme val="minor"/>
          </rPr>
          <t>======
ID#AAABeLxglfM
    (2025-03-07 13:22:25)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-TuSoft</t>
        </r>
      </text>
    </comment>
    <comment ref="H11" authorId="0" shapeId="0" xr:uid="{00000000-0006-0000-0000-000006000000}">
      <text>
        <r>
          <rPr>
            <sz val="11"/>
            <color theme="1"/>
            <rFont val="Calibri"/>
            <scheme val="minor"/>
          </rPr>
          <t>======
ID#AAABeLxglfc
    (2025-03-07 13:22:25)
PROBABILIDAD
ALTA : 3  Es inevitable que el riesgo se presente
MEDIA : 2  Es factible que el riesgo se presente
BAJA : 1 Es muy poco factible que el riesgo se presente
	-TuSoft</t>
        </r>
      </text>
    </comment>
    <comment ref="I11" authorId="0" shapeId="0" xr:uid="{00000000-0006-0000-0000-000009000000}">
      <text>
        <r>
          <rPr>
            <sz val="11"/>
            <color theme="1"/>
            <rFont val="Calibri"/>
            <scheme val="minor"/>
          </rPr>
          <t>======
ID#AAABeLxgle4
    (2025-03-07 13:22:25)
LEVE 5 Si el riesgo llegara a presentarse, afectaría en grado bajo al proceso
MODERADO 10 Si el riesgo llegara a presentarse, afectaría en grado medio al proceso
CATASTROFICO 20 Si el riesgo llegara a presentarse, afectaría en alto grado al proceso
	-IMPACTO</t>
        </r>
      </text>
    </comment>
  </commentList>
  <extLst>
    <ext xmlns:r="http://schemas.openxmlformats.org/officeDocument/2006/relationships" uri="GoogleSheetsCustomDataVersion2">
      <go:sheetsCustomData xmlns:go="http://customooxmlschemas.google.com/" r:id="rId1" roundtripDataSignature="AMtx7mg6MH1U0T1zMF/2CsmZoCeqAieBo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scheme val="minor"/>
          </rPr>
          <t>======
ID#AAABeLxgl-I
    (2025-03-07 13:22:26)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
	-TuSoft</t>
        </r>
      </text>
    </comment>
    <comment ref="M6" authorId="0" shapeId="0" xr:uid="{00000000-0006-0000-0100-000001000000}">
      <text>
        <r>
          <rPr>
            <sz val="11"/>
            <color theme="1"/>
            <rFont val="Calibri"/>
            <scheme val="minor"/>
          </rPr>
          <t>======
ID#AAABeL6aX_M
    (2025-03-07 13:22:26)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
	-Estructura de la Acción</t>
        </r>
      </text>
    </comment>
    <comment ref="C7" authorId="0" shapeId="0" xr:uid="{00000000-0006-0000-0100-000008000000}">
      <text>
        <r>
          <rPr>
            <sz val="11"/>
            <color theme="1"/>
            <rFont val="Calibri"/>
            <scheme val="minor"/>
          </rPr>
          <t>======
ID#AAABeLxgle8
    (2025-03-07 13:22:25)
Es el motivo o razón por la que se genera un riesgo. Debido a…
	-TuSoft</t>
        </r>
      </text>
    </comment>
    <comment ref="D7" authorId="0" shapeId="0" xr:uid="{00000000-0006-0000-0100-000006000000}">
      <text>
        <r>
          <rPr>
            <sz val="11"/>
            <color theme="1"/>
            <rFont val="Calibri"/>
            <scheme val="minor"/>
          </rPr>
          <t>======
ID#AAABeLxgl-A
    (2025-03-07 13:22:26)
Evento capaz de poner en peligro el cumplimiento del OBJETIVO DEL PROCESO 
Podría ocurrir…
	-TuSoft</t>
        </r>
      </text>
    </comment>
    <comment ref="E7" authorId="0" shapeId="0" xr:uid="{00000000-0006-0000-0100-000003000000}">
      <text>
        <r>
          <rPr>
            <sz val="11"/>
            <color theme="1"/>
            <rFont val="Calibri"/>
            <scheme val="minor"/>
          </rPr>
          <t>======
ID#AAABeLxgl-s
    (2025-03-07 13:22:26)
Se refiere a las características generales o las formas en que se
observa o manifiesta la oportunidad identificada. 
De que se trata
	-TuSoft</t>
        </r>
      </text>
    </comment>
    <comment ref="F7" authorId="0" shapeId="0" xr:uid="{00000000-0006-0000-0100-000002000000}">
      <text>
        <r>
          <rPr>
            <sz val="11"/>
            <color theme="1"/>
            <rFont val="Calibri"/>
            <scheme val="minor"/>
          </rPr>
          <t>======
ID#AAABeL6aX_A
    (2025-03-07 13:22:26)
Consecuencia positiva de la ocurrencia de un evento.
Lo que podría ocasionar…
	-TuSoft</t>
        </r>
      </text>
    </comment>
    <comment ref="G7" authorId="0" shapeId="0" xr:uid="{00000000-0006-0000-0100-000004000000}">
      <text>
        <r>
          <rPr>
            <sz val="11"/>
            <color theme="1"/>
            <rFont val="Calibri"/>
            <scheme val="minor"/>
          </rPr>
          <t>======
ID#AAABeLxgl-k
    (2025-03-07 13:22:26)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
	-TuSoft</t>
        </r>
      </text>
    </comment>
    <comment ref="H7" authorId="0" shapeId="0" xr:uid="{00000000-0006-0000-0100-000007000000}">
      <text>
        <r>
          <rPr>
            <sz val="11"/>
            <color theme="1"/>
            <rFont val="Calibri"/>
            <scheme val="minor"/>
          </rPr>
          <t>======
ID#AAABeLxglfE
    (2025-03-07 13:22:25)
FACTIBILIDAD
ALTA
Es muy factible que el riesgo/oportunidad se presente
MEDIA
Es factible que la oportunidad se presente
BAJA
Es muy poco factible que el riesgo se presente
	-TuSoft</t>
        </r>
      </text>
    </comment>
    <comment ref="I7" authorId="0" shapeId="0" xr:uid="{00000000-0006-0000-0100-000009000000}">
      <text>
        <r>
          <rPr>
            <sz val="11"/>
            <color theme="1"/>
            <rFont val="Calibri"/>
            <scheme val="minor"/>
          </rPr>
          <t>======
ID#AAABeLxgle0
    (2025-03-07 13:22:25)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
	-IMPACTO</t>
        </r>
      </text>
    </comment>
  </commentList>
  <extLst>
    <ext xmlns:r="http://schemas.openxmlformats.org/officeDocument/2006/relationships" uri="GoogleSheetsCustomDataVersion2">
      <go:sheetsCustomData xmlns:go="http://customooxmlschemas.google.com/" r:id="rId1" roundtripDataSignature="AMtx7mjnxdesonsYTkXQ1b22HjlB1nZlO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C000000}">
      <text>
        <r>
          <rPr>
            <sz val="11"/>
            <color theme="1"/>
            <rFont val="Calibri"/>
            <scheme val="minor"/>
          </rPr>
          <t>======
ID#AAABeLxgl-M
    (2025-03-07 13:22:26)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
	-TuSoft</t>
        </r>
      </text>
    </comment>
    <comment ref="M6" authorId="0" shapeId="0" xr:uid="{00000000-0006-0000-0200-00000B000000}">
      <text>
        <r>
          <rPr>
            <sz val="11"/>
            <color theme="1"/>
            <rFont val="Calibri"/>
            <scheme val="minor"/>
          </rPr>
          <t>======
ID#AAABeLxgl-Q
    (2025-03-07 13:22:26)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
	-Estructura de la Acción</t>
        </r>
      </text>
    </comment>
    <comment ref="C7" authorId="0" shapeId="0" xr:uid="{00000000-0006-0000-0200-000010000000}">
      <text>
        <r>
          <rPr>
            <sz val="11"/>
            <color theme="1"/>
            <rFont val="Calibri"/>
            <scheme val="minor"/>
          </rPr>
          <t>======
ID#AAABeLxglfU
    (2025-03-07 13:22:25)
Es el motivo o razón por la que se genera un riesgo. Debido a…
	-TuSoft</t>
        </r>
      </text>
    </comment>
    <comment ref="D7" authorId="0" shapeId="0" xr:uid="{00000000-0006-0000-0200-000009000000}">
      <text>
        <r>
          <rPr>
            <sz val="11"/>
            <color theme="1"/>
            <rFont val="Calibri"/>
            <scheme val="minor"/>
          </rPr>
          <t>======
ID#AAABeLxgl-Y
    (2025-03-07 13:22:26)
Efecto (negativo) de la incertidumbre sobre los objetivos. 
Podría ocurrir…
	-TuSoft</t>
        </r>
      </text>
    </comment>
    <comment ref="E7" authorId="0" shapeId="0" xr:uid="{00000000-0006-0000-0200-000006000000}">
      <text>
        <r>
          <rPr>
            <sz val="11"/>
            <color theme="1"/>
            <rFont val="Calibri"/>
            <scheme val="minor"/>
          </rPr>
          <t>======
ID#AAABeLxgl-0
    (2025-03-07 13:22:26)
Se refiere a las características generales o las formas en que se
observa o manifiesta el riesgo identificado. 
De que se trata
	-TuSoft</t>
        </r>
      </text>
    </comment>
    <comment ref="F7" authorId="0" shapeId="0" xr:uid="{00000000-0006-0000-0200-000001000000}">
      <text>
        <r>
          <rPr>
            <sz val="11"/>
            <color theme="1"/>
            <rFont val="Calibri"/>
            <scheme val="minor"/>
          </rPr>
          <t>======
ID#AAABeL6aX_Y
    (2025-03-07 13:22:26)
Consecuencia positiva o negativa, de la ocurrencia de un evento.
Lo que podría ocasionar…
	-TuSoft</t>
        </r>
      </text>
    </comment>
    <comment ref="G7" authorId="0" shapeId="0" xr:uid="{00000000-0006-0000-0200-000004000000}">
      <text>
        <r>
          <rPr>
            <sz val="11"/>
            <color theme="1"/>
            <rFont val="Calibri"/>
            <scheme val="minor"/>
          </rPr>
          <t>======
ID#AAABeL6aX-8
    (2025-03-07 13:22:26)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-TuSoft</t>
        </r>
      </text>
    </comment>
    <comment ref="H7" authorId="0" shapeId="0" xr:uid="{00000000-0006-0000-0200-00000D000000}">
      <text>
        <r>
          <rPr>
            <sz val="11"/>
            <color theme="1"/>
            <rFont val="Calibri"/>
            <scheme val="minor"/>
          </rPr>
          <t>======
ID#AAABeLxgl-E
    (2025-03-07 13:22:26)
PROBABILIDAD
ALTA : 3  Es inevitable/muy factible que el riesgo se presente
MEDIA : 2  Es factible que el riesgo se presente
BAJA : 1 Es muy poco factible que el riesgo se presente
	-TuSoft</t>
        </r>
      </text>
    </comment>
    <comment ref="I7" authorId="0" shapeId="0" xr:uid="{00000000-0006-0000-0200-000008000000}">
      <text>
        <r>
          <rPr>
            <sz val="11"/>
            <color theme="1"/>
            <rFont val="Calibri"/>
            <scheme val="minor"/>
          </rPr>
          <t>======
ID#AAABeLxgl-c
    (2025-03-07 13:22:26)
LEVE 5 Si el riesgo/oportunidad llegara a presentarse, afecta en grado bajo al proceso
MODERADO 10 Si el riesgo/oportunidad llegara a presentarse, afecta en grado medio al proceso
CATASTROFICO 20 Si el riesgo/oportunidad llegara a presentarse, afecta en alto grado al proceso
	-IMPACTO</t>
        </r>
      </text>
    </comment>
    <comment ref="L10" authorId="0" shapeId="0" xr:uid="{00000000-0006-0000-0200-000002000000}">
      <text>
        <r>
          <rPr>
            <sz val="11"/>
            <color theme="1"/>
            <rFont val="Calibri"/>
            <scheme val="minor"/>
          </rPr>
          <t>======
ID#AAABeL6aX_U
    (2025-03-07 13:22:26)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
	-TuSoft</t>
        </r>
      </text>
    </comment>
    <comment ref="M10" authorId="0" shapeId="0" xr:uid="{00000000-0006-0000-0200-000007000000}">
      <text>
        <r>
          <rPr>
            <sz val="11"/>
            <color theme="1"/>
            <rFont val="Calibri"/>
            <scheme val="minor"/>
          </rPr>
          <t>======
ID#AAABeLxgl-w
    (2025-03-07 13:22:26)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
	-Estructura de la Acción</t>
        </r>
      </text>
    </comment>
    <comment ref="C11" authorId="0" shapeId="0" xr:uid="{00000000-0006-0000-0200-000005000000}">
      <text>
        <r>
          <rPr>
            <sz val="11"/>
            <color theme="1"/>
            <rFont val="Calibri"/>
            <scheme val="minor"/>
          </rPr>
          <t>======
ID#AAABeLxgl-4
    (2025-03-07 13:22:26)
Es el motivo o razón por la que se genera un riesgo. Debido a…
	-TuSoft</t>
        </r>
      </text>
    </comment>
    <comment ref="D11" authorId="0" shapeId="0" xr:uid="{00000000-0006-0000-0200-000011000000}">
      <text>
        <r>
          <rPr>
            <sz val="11"/>
            <color theme="1"/>
            <rFont val="Calibri"/>
            <scheme val="minor"/>
          </rPr>
          <t>======
ID#AAABeLxglfQ
    (2025-03-07 13:22:25)
Efecto (positivo) de la incertidumbre sobre los objetivos. 
Podría ocurrir…
	-TuSoft</t>
        </r>
      </text>
    </comment>
    <comment ref="E11" authorId="0" shapeId="0" xr:uid="{00000000-0006-0000-0200-000003000000}">
      <text>
        <r>
          <rPr>
            <sz val="11"/>
            <color theme="1"/>
            <rFont val="Calibri"/>
            <scheme val="minor"/>
          </rPr>
          <t>======
ID#AAABeL6aX_I
    (2025-03-07 13:22:26)
Se refiere a las características generales o las formas en que se
observa o manifiesta el riesgo identificado. 
De que se trata
	-TuSoft</t>
        </r>
      </text>
    </comment>
    <comment ref="F11" authorId="0" shapeId="0" xr:uid="{00000000-0006-0000-0200-00000F000000}">
      <text>
        <r>
          <rPr>
            <sz val="11"/>
            <color theme="1"/>
            <rFont val="Calibri"/>
            <scheme val="minor"/>
          </rPr>
          <t>======
ID#AAABeLxglfY
    (2025-03-07 13:22:25)
Consecuencia positiva o negativa, de la ocurrencia de un evento.
Lo que podría ocasionar…
	-TuSoft</t>
        </r>
      </text>
    </comment>
    <comment ref="G11" authorId="0" shapeId="0" xr:uid="{00000000-0006-0000-0200-000012000000}">
      <text>
        <r>
          <rPr>
            <sz val="11"/>
            <color theme="1"/>
            <rFont val="Calibri"/>
            <scheme val="minor"/>
          </rPr>
          <t>======
ID#AAABeLxglfA
    (2025-03-07 13:22:25)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
	-TuSoft</t>
        </r>
      </text>
    </comment>
    <comment ref="H11" authorId="0" shapeId="0" xr:uid="{00000000-0006-0000-0200-00000A000000}">
      <text>
        <r>
          <rPr>
            <sz val="11"/>
            <color theme="1"/>
            <rFont val="Calibri"/>
            <scheme val="minor"/>
          </rPr>
          <t>======
ID#AAABeLxgl-U
    (2025-03-07 13:22:26)
PROBABILIDAD
ALTA : 3  Es inevitable/muy factible que el riesgo se presente
MEDIA : 2  Es factible que el riesgo se presente
BAJA : 1 Es muy poco factible que el riesgo se presente
	-TuSoft</t>
        </r>
      </text>
    </comment>
    <comment ref="I11" authorId="0" shapeId="0" xr:uid="{00000000-0006-0000-0200-00000E000000}">
      <text>
        <r>
          <rPr>
            <sz val="11"/>
            <color theme="1"/>
            <rFont val="Calibri"/>
            <scheme val="minor"/>
          </rPr>
          <t>======
ID#AAABeLxglfg
    (2025-03-07 13:22:26)
LEVE 5 Si el riesgo/oportunidad llegara a presentarse, afecta en grado bajo al proceso
MODERADO 10 Si el riesgo/oportunidad llegara a presentarse, afecta en grado medio al proceso
CATASTROFICO 20 Si el riesgo/oportunidad llegara a presentarse, afecta en alto grado al proceso
	-IMPACTO</t>
        </r>
      </text>
    </comment>
  </commentList>
  <extLst>
    <ext xmlns:r="http://schemas.openxmlformats.org/officeDocument/2006/relationships" uri="GoogleSheetsCustomDataVersion2">
      <go:sheetsCustomData xmlns:go="http://customooxmlschemas.google.com/" r:id="rId1" roundtripDataSignature="AMtx7mhtUPQ8OYHNiMOuOpb0h2JePkti2g=="/>
    </ext>
  </extLst>
</comments>
</file>

<file path=xl/sharedStrings.xml><?xml version="1.0" encoding="utf-8"?>
<sst xmlns="http://schemas.openxmlformats.org/spreadsheetml/2006/main" count="308" uniqueCount="184">
  <si>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</si>
  <si>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</si>
  <si>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</si>
  <si>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</si>
  <si>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</si>
  <si>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</si>
  <si>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</si>
  <si>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</si>
  <si>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</si>
  <si>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</si>
  <si>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</si>
  <si>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</si>
  <si>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</si>
  <si>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</si>
  <si>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</si>
  <si>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</si>
  <si>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</si>
  <si>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</si>
  <si>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</si>
  <si>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</si>
  <si>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 xml:space="preserve">VICERRECTORIA DE BIENESTAR Y PASTORAL UNIVERSITARIA </t>
  </si>
  <si>
    <t xml:space="preserve">Situaciones economicas especiales de los estudiantes en lo que se requiera el apoyo inmediato.  </t>
  </si>
  <si>
    <t xml:space="preserve">Los estudiantes presentan dificultades economicas urgentes que requieren una atención urgente. (falta de alimentación) </t>
  </si>
  <si>
    <t xml:space="preserve">Los recursos para el pago de la alimentación a estudiantes que carecen de ella, no provienen del recurso de la Universidad  </t>
  </si>
  <si>
    <t>limitar atender la situación Urgente</t>
  </si>
  <si>
    <t xml:space="preserve">Operativo </t>
  </si>
  <si>
    <t xml:space="preserve">Controles Operativos </t>
  </si>
  <si>
    <t xml:space="preserve">Solicitar a la Vicerrectoria Administrativa y Financiera un presupuesto en caso de que se requiera. </t>
  </si>
  <si>
    <t xml:space="preserve">Vicerrectoria Administrativa y financiera y Vicerrectoria de Bienestar y Pastoral Universitaria. </t>
  </si>
  <si>
    <t>Permanente</t>
  </si>
  <si>
    <t>LLuvia en la cancha del bloque B</t>
  </si>
  <si>
    <t xml:space="preserve">Accidentes por estado del clima (piso liso) </t>
  </si>
  <si>
    <t>La lluvia en la cancha del bloque B, aumenta el riesgo de accidentes y no facilita el buen desarrollo y cumplimiento de metas planteadas en cada actividad deportiva.</t>
  </si>
  <si>
    <t>Dificultades de la calidad en el desarrollo de las actividades deportivas que se realizan en la cancha del bloque B.</t>
  </si>
  <si>
    <t xml:space="preserve">Aceptable </t>
  </si>
  <si>
    <t>Realizar mantenimiento preventivo.</t>
  </si>
  <si>
    <t>Planta Física</t>
  </si>
  <si>
    <t>Enero</t>
  </si>
  <si>
    <t>Diciembre</t>
  </si>
  <si>
    <t>Deterioro del piso de la Capilla de San José</t>
  </si>
  <si>
    <t>Presencia de accidentalidad de personas internas y externas que asisten a las Eucaristías</t>
  </si>
  <si>
    <t>Piso intervenido en el 2021  pero está sufriendo el levantamiento del mismo.</t>
  </si>
  <si>
    <t>Posible caída de los asistentes a las celebraciones en la capilla</t>
  </si>
  <si>
    <t>Inspección y ejecución en la reparación hace dos meses de una parte del piso deteriorado</t>
  </si>
  <si>
    <t>No contar con un espacio de tiempo o franja horaria establecida desde lo académico para realizar los encuentros del grupo de pastoral.</t>
  </si>
  <si>
    <t>Tener poca participación de estudiantes en los encuentros y/o realizar los encuentros en horarios no laborales</t>
  </si>
  <si>
    <t>Los estudiantes que participan en el grupo de pastoral al ser de diferentes programas académicos y/o semestres tienen dentro de su programación académica diferentes horarios lo cual no hace posible encontrar una franja horaria donde todos tengan disponiblidad de participar</t>
  </si>
  <si>
    <t>No continuar con el grupo de pastoral.</t>
  </si>
  <si>
    <t>Dentro de la programación académica designar una franja horaria para el grupo de pastoral</t>
  </si>
  <si>
    <t>Vicerrectoria académica
Vicerrectoría de Bienestar y Pastoral Universitaria</t>
  </si>
  <si>
    <t>Debilidades de los estudiantes en las areas de ciencias básicas Preocupación y angustia de los estudiantes frente al programa que eligieron.
   Desconocimiento de las ausencias a clase de los estudiantes por parte de los Tutores y Directores de programa</t>
  </si>
  <si>
    <t xml:space="preserve">Bajo rendimiento academico de los estudiantes
Deserción de los estudiantes
Desmotivación de los estudiantes
</t>
  </si>
  <si>
    <t>Controles de gestión 
Entrevista, proceso de admisión
Formatos de asistencia a clases
Programa de ingreso, permanencia y graduación                            Caracterización estudiantil</t>
  </si>
  <si>
    <t>Vicerrectoría Académica
Directora de Docencia y Formación
Directores de Programa
Decanos, Vicerrectoría de Bienestar y Pastoral Universitario</t>
  </si>
  <si>
    <t>Falta de continuidad de los estudiantes en el  proceso de acompañamiento por el servicio de psicologia</t>
  </si>
  <si>
    <t>Los estudiantes por su ciclo vital, buscan soluciones inmediatas, por tanto no es habitual construir soluciones a largo plazo</t>
  </si>
  <si>
    <t xml:space="preserve"> No logro del objetivo terapeutico</t>
  </si>
  <si>
    <t xml:space="preserve">Controles de Gestión 
</t>
  </si>
  <si>
    <t xml:space="preserve">1. Al terminar la cita, el consultante agenda una nueva cita de control, si lo requiere. 
2. Seguimiento personalizado a estudiantes que no asisten a control.
3. Acompañamiento de la psicologa, servicio de salud y trabajo social en las diferentes remisiones que le hacen a los estudiantes
4. Acompañamiento  a los estudiantes en caso de hospitalización por problemas de salud mental.
5. Desarrollo de talleres y campañas para promover y fortalecer la salud mental.
6.  Si el estudiante es remitido por el SIAT, se realiza el respectivo registro de asistencia y el seguimiento por medio del sistema.  </t>
  </si>
  <si>
    <t>Servicio de Psicología</t>
  </si>
  <si>
    <t xml:space="preserve"> No contar con un horario definido en la malla curricular de los programas para realizar los talleres y reuniones con los estudiantes que pertenencen a la Escuela de Liderazgo </t>
  </si>
  <si>
    <t xml:space="preserve">Deserción en la Escuela de Liderazgo y no continuidad del proceso por parte de los estudiantes. </t>
  </si>
  <si>
    <t xml:space="preserve">Muchos estudiantes no ingresan y no terminan su proceso de formación en la Escuela de liderazgo porque no tienen tiempo disponible en sus franjas horarias o presentan cruce en horarios. </t>
  </si>
  <si>
    <t>Controles de Gestión</t>
  </si>
  <si>
    <t xml:space="preserve">Que la Vicerrectoria Academica pueda asignar una franja horaria que permita a los grupos de apoyo como liderazgo realizar un trabajo consecutivo para que se puedan dar logros significativos en la formación integral de los estudiantes. </t>
  </si>
  <si>
    <t>Rectoría, Vicerrectoría académica, Unidad de Liderazgo</t>
  </si>
  <si>
    <t xml:space="preserve">operativo </t>
  </si>
  <si>
    <t>SIGNIFICATIVO</t>
  </si>
  <si>
    <t>Controles de gestión</t>
  </si>
  <si>
    <t xml:space="preserve">Canales de comunicación asertivos entre la unidad de Cultura,  directores de programa y docentes para permitir permiso a tiempo a los estudiantes. </t>
  </si>
  <si>
    <t xml:space="preserve">Rectoría, Vicerrectoría Académica, VBPU, Unidad de Cultura </t>
  </si>
  <si>
    <t>OPORTUNIDAD</t>
  </si>
  <si>
    <t>EFECTO
(Consecuencias Posibles)</t>
  </si>
  <si>
    <t>CLASE DE OPORTUNIDAD</t>
  </si>
  <si>
    <t>FACTIBILIDAD</t>
  </si>
  <si>
    <t>EVALUACIÓN OPORTUNIDAD</t>
  </si>
  <si>
    <t xml:space="preserve">Plan Padrino. Entrega de ayudas. </t>
  </si>
  <si>
    <t xml:space="preserve">Motivar a los colaboradores para que desde un aporte voluntario se le de vida a la estrategia plan padrino, el recurso impacta el numero de estudiantes atendidos. Gestionar la entrega de ayudas a la comunidad universitaria. </t>
  </si>
  <si>
    <t>Financiero</t>
  </si>
  <si>
    <t xml:space="preserve">Solicitar un presupuesto especial para atender estas necesidades. </t>
  </si>
  <si>
    <t>Actividades deportivas en el gimnasio</t>
  </si>
  <si>
    <t>Realizar las actividades deportivas en el gimnasio, mientras el clima no permitan realizarlas en la cancha del bloque B</t>
  </si>
  <si>
    <t>Operativo</t>
  </si>
  <si>
    <t>Realizar mantenimiento periódico a la cancha del bloque B</t>
  </si>
  <si>
    <t>Disminuir el riesgo de  caídas de los asistentes en las celebraciones dentro de la  capilla</t>
  </si>
  <si>
    <t xml:space="preserve">garantizar la integridad de las personas al interior de la capilla  </t>
  </si>
  <si>
    <t xml:space="preserve">Realizar mantenimiento periódico a la capilla </t>
  </si>
  <si>
    <t>Fortalecer el grupo de pastoral a través de reuniones en horarios académicos establecidos para dicho proceso</t>
  </si>
  <si>
    <t xml:space="preserve">Facilitar la consolidación del grupo a través de un proceso ordenado que genere impacto en la comunidad UCM. </t>
  </si>
  <si>
    <t>Mayor participación de estudiantes en el grupo de pastoral</t>
  </si>
  <si>
    <t>operativo</t>
  </si>
  <si>
    <t>estrategico</t>
  </si>
  <si>
    <t xml:space="preserve">El sistema de admisiones deber ser revisado constantemente, teniendo en cuenta la caracterización que se hace con los estudiantes para enteder sus necesidades y conocer los desafios de la Universidad. Las Rutas de acompamiento es una herramienta que permite conocer los procedimiento para la atención de los estudiantes en determindas situaciones. </t>
  </si>
  <si>
    <t>Aplicación del test de orientación vocacional Seguimiento al ausentismo de clases Socialización caracterización estudiantil Socializacion del programa de ingreso, permanencia y graduación estudiantil Implementacion del Sistema de Alertas Tempranas</t>
  </si>
  <si>
    <t xml:space="preserve">Adeherencia al acompañamiento de las asistentes al servicios de psicologia </t>
  </si>
  <si>
    <t xml:space="preserve">psicoeducar en la primera consulta a la persona  que asiste al servicio de psicologia, frente al proceso de acompañamiento y los beneficios que traen darle continuidad al proceso </t>
  </si>
  <si>
    <t xml:space="preserve">1. Al terminar la cita, el consultante agenda una nueva cita de control, si lo requiere. 
2. Seguimiento personalizado a estudiantes remitidos por el SIAT o que presentan riesgos inminente que no asisten a control.
3. Acompañamiento de la psicologa, en las  remisiones que le hacen a los estudiantes
4. Desarrollo de talleres y campañas para promover y fortalecer la salud mental.
  </t>
  </si>
  <si>
    <t>Generar más espacios en diferentes horarios, que permita a los estudiantes participar  en la formación de la escuela de liderazgo</t>
  </si>
  <si>
    <t>Que la Vicerrectoria Academica pueda asignar una franja horaria que permita a los grupos de apoyo como liderazgo realizar un trabajo consecutivo para que se puedan dar logros significativos en la formación integral de los estudiantes.</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</si>
  <si>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</si>
  <si>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</si>
  <si>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</si>
  <si>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</si>
  <si>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</si>
  <si>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</si>
  <si>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</si>
  <si>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</si>
  <si>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</si>
  <si>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</si>
  <si>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</si>
  <si>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</si>
  <si>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</si>
  <si>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</si>
  <si>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</si>
  <si>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</si>
  <si>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</si>
  <si>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</si>
  <si>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</si>
  <si>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</si>
  <si>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</si>
  <si>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</si>
  <si>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</si>
  <si>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</si>
  <si>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</si>
  <si>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</si>
  <si>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</si>
  <si>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</si>
  <si>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</si>
  <si>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</si>
  <si>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</si>
  <si>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</si>
  <si>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</si>
  <si>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</si>
  <si>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</si>
  <si>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</si>
  <si>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MODERADO</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</si>
  <si>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</si>
  <si>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</si>
  <si>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</si>
  <si>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</si>
  <si>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</si>
  <si>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</si>
  <si>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</si>
  <si>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</si>
  <si>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</si>
  <si>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</si>
  <si>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</si>
  <si>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</si>
  <si>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</si>
  <si>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</si>
  <si>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</si>
  <si>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</si>
  <si>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Contribuir al desarrollo integral de los actores de la comunidad universitaria, fundamentado en el Evangelio, el carisma congregacional y el contexto normativo del bienestar universitario, que evidencian los valores humano-cristianos, éticos, sociales, y estéticos, y las competencias globales en un contexto multicultural, para transformar las realidades sociales, ambientales y culturales. </t>
  </si>
  <si>
    <t xml:space="preserve">Contribuir al desarrollo integral de los actores de la comunidad universitaria, fundamentado en el Evangelio, el carisma 
congregacional y  el contexto normativo del bienestar universitario, que evidencian los valores 
humano-cristianos, éticos, sociales, y estéticos, 
y las competencias globales en un contexto multicultural, para transformar 
las realidades sociales, ambientales y culturales. </t>
  </si>
  <si>
    <t>Preservar la  integridad de las personas,  garantizando el buen estado  del piso lo cual genera seguridad de los visitantes.</t>
  </si>
  <si>
    <r>
      <t>CLASIFICIACIÓN DE LOS RIESGOS</t>
    </r>
    <r>
      <rPr>
        <b/>
        <sz val="12"/>
        <color rgb="FFFF0000"/>
        <rFont val="Century Gothic"/>
      </rPr>
      <t>/OPORTUNIDADES</t>
    </r>
  </si>
  <si>
    <t xml:space="preserve">Bajo puntaje en las Pruebas saber 11  
Falta de orientación vocacional                                                            
Falta de conocimiento y compromiso de los profesores y directores frente a las ausencias de los estudiantes y el retiro de ellos </t>
  </si>
  <si>
    <t>1. Los estudiantes consideran que una consulta psicologica es suficiente para solucionar la situación actual. 
2. Algunos consultantes acuden al servicio por remisiones de los tutores, personal de la VBPU, y no por convicción propia. 
3. Por algunas condciones de los estudiantes como: dificualtdes en la planeación, manejo de habitos y motivacion frente a su proyecto de vida entre otros.
4. Caracteristicas propias del ciclo vital del consultante.
5. Resistencia de algunos estudiantes con los servicios de psicología</t>
  </si>
  <si>
    <t xml:space="preserve">MATRIZ DE RIESGOS
PROCESO GESTIÓN DE BIENESTAR UNIVERSITARIO </t>
  </si>
  <si>
    <t>Código</t>
  </si>
  <si>
    <t>GCO - F -6</t>
  </si>
  <si>
    <t xml:space="preserve">Versión </t>
  </si>
  <si>
    <t>Página</t>
  </si>
  <si>
    <t>1 de 1</t>
  </si>
  <si>
    <t>El gimnasio como alternativa para trasladar las actividades de voleibol y baloncesto.</t>
  </si>
  <si>
    <t xml:space="preserve">Brindar respaldo económico a quienes enfrentan dificultades urgentes, generando un impacto positivo en su bienestar y continuidad académica. Al incentivar el compromiso solidario de los colaboradores, se amplía la cobertura del apoyo para los estudiantes que más lo necesitan. </t>
  </si>
  <si>
    <t>No contar con los permisos de los estudiantes  por parte de docentes y directores de programa pñara asistir a presentaciones culturales institucionales.</t>
  </si>
  <si>
    <t>Cancelación de presentaciones culturales a última hora</t>
  </si>
  <si>
    <t>los docentes no otorgan permisos para que los estudiantes participen en eventos culturales institucionales en los programas de Enfermería y Bacteriología porque ellos pertenecen a prácticas profesionales fuera de la institución</t>
  </si>
  <si>
    <t>presentaciones canceladas, afectación de la pareja de baile, bajo desempeño artístico, frustración de los estudiantes, pérdida de confianza en los procesos culturales</t>
  </si>
  <si>
    <t>No contar con los permisos de los estudiantes  por parte de docentes y directores de programa para asistir a presentaciones culturales institucionales.</t>
  </si>
  <si>
    <t>Socializar con más tiempo las fechas de presentaciones culturales a los directores de programa y docentes</t>
  </si>
  <si>
    <t>dialogar directamente con docentes y coordinadores más receptivos, para facilitar permisos en casos específicos.</t>
  </si>
  <si>
    <t>mayor colaboración institucional, relación más fluída entre cultura y programas académicos</t>
  </si>
  <si>
    <t>socialización anticipada, cartas de respaldo institucional, gestión directa con programas aliados, incluir el tema en colectivos docentes y actividades de bienestar</t>
  </si>
  <si>
    <t>Participaciómn activa de estudiantes en la escuela de liderazgo y la continuidad del proceso de formación en talleres experienciales</t>
  </si>
  <si>
    <t>No continuar en los procesos de formación en liderazgo de los estudiantes, participación de actividades experienciales a nivel institucional, local, nacional e internacional</t>
  </si>
  <si>
    <t xml:space="preserve">1.	Asistencia a la primera cita, en la cual se psicoeduca en los beneficios de la continuidad del proceso de acompañamiento. 
2.	Asistencia voluntaria de los estudiantes a solicitar la cita por psicología al servicio de salud. 
3.	Remisión de tutores a psicología como parte de plan de mejoramiento académico.
4.	Desarrollo de hábitos y habilidades propias del ciclo vital. </t>
  </si>
  <si>
    <t xml:space="preserve">Que la persona que hace uso del servicio de psicología asista a por lo menos 3 veces durante el semestre en caso de requerirlo. </t>
  </si>
  <si>
    <t xml:space="preserve">Bajo puntaje en las Pruebas saber 11  
Falta de orientación vocacional                                                            
Falta de conocimiento y compromiso de los profesores y directores frente a las ausencias de los estudiantes y el retiro de ellos </t>
  </si>
  <si>
    <t>Abandono de estudios            
Cambio de Universidad                  
Bajo rendimiento académico l</t>
  </si>
  <si>
    <t>Aplicación del test de orientación vocacional
Seguimiento al ausentismo de clases
Socialización caracterización estudiantil                           Socializacion del programa de ingreso, permanencia y graduación estudiantil                        
 Implementacion del Sistema de Alertas Tempranas</t>
  </si>
  <si>
    <t xml:space="preserve">Programar cursos cortos para nivelación de los componentes en ciencias basicas. Activar las rutas de acompañamiento. </t>
  </si>
  <si>
    <t>Mejora del rendimiento académico de los estudiantes mediante las estratégias de nivelación en las áreas de ciencias básicas y orientación frente al perfil vocacional.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</si>
</sst>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rgb="FFFF0000"/>
      <name val="Century Gothic"/>
    </font>
    <font>
      <b/>
      <sz val="12"/>
      <color theme="1"/>
      <name val="Century Gothic"/>
    </font>
    <font>
      <sz val="12"/>
      <color theme="1"/>
      <name val="Century Gothic"/>
    </font>
    <font>
      <sz val="10"/>
      <color rgb="FF000000"/>
      <name val="Century Gothic"/>
    </font>
    <font>
      <sz val="11"/>
      <color rgb="FF000000"/>
      <name val="Century Gothic"/>
    </font>
    <font>
      <sz val="11"/>
      <color theme="1"/>
      <name val="Calibri"/>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b/>
      <sz val="11"/>
      <color theme="1"/>
      <name val="Calibri"/>
    </font>
    <font>
      <b/>
      <sz val="11"/>
      <color theme="0"/>
      <name val="Calibri"/>
    </font>
    <font>
      <b/>
      <sz val="10"/>
      <color rgb="FF000000"/>
      <name val="Century Gothic"/>
    </font>
    <font>
      <b/>
      <sz val="10"/>
      <color rgb="FFFFFFFF"/>
      <name val="Century Gothic"/>
    </font>
    <font>
      <b/>
      <sz val="10"/>
      <color rgb="FFFF0000"/>
      <name val="Century Gothic"/>
    </font>
    <font>
      <b/>
      <sz val="11"/>
      <color rgb="FFFF0000"/>
      <name val="Calibri"/>
    </font>
    <font>
      <sz val="11"/>
      <color rgb="FFFF0000"/>
      <name val="Calibri"/>
    </font>
    <font>
      <sz val="11"/>
      <color rgb="FFFF0000"/>
      <name val="Century Gothic"/>
    </font>
    <font>
      <sz val="12"/>
      <name val="Century Gothic"/>
      <family val="2"/>
    </font>
    <font>
      <b/>
      <sz val="12"/>
      <name val="Century Gothic"/>
      <family val="2"/>
    </font>
    <font>
      <b/>
      <sz val="11"/>
      <name val="Calibri"/>
      <family val="2"/>
    </font>
    <font>
      <sz val="10"/>
      <color theme="1"/>
      <name val="Century Gothic"/>
      <family val="2"/>
    </font>
    <font>
      <b/>
      <sz val="12"/>
      <color theme="1"/>
      <name val="Century Gothic"/>
      <family val="2"/>
    </font>
    <font>
      <sz val="10"/>
      <name val="Century Gothic"/>
      <family val="2"/>
    </font>
    <font>
      <b/>
      <sz val="10"/>
      <color theme="1"/>
      <name val="Century Gothic"/>
      <family val="2"/>
    </font>
    <font>
      <b/>
      <sz val="16"/>
      <color theme="1"/>
      <name val="Century Gothic"/>
      <family val="2"/>
    </font>
    <font>
      <b/>
      <sz val="10"/>
      <color rgb="FF000000"/>
      <name val="Century Gothic"/>
      <family val="2"/>
    </font>
    <font>
      <sz val="10"/>
      <color rgb="FF000000"/>
      <name val="Century Gothic"/>
      <family val="2"/>
    </font>
    <font>
      <sz val="10"/>
      <name val="Calibri"/>
      <family val="2"/>
    </font>
    <font>
      <sz val="10"/>
      <color rgb="FF1F1F1F"/>
      <name val="Century Gothic"/>
      <family val="2"/>
    </font>
  </fonts>
  <fills count="1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00B050"/>
        <bgColor rgb="FF00B050"/>
      </patternFill>
    </fill>
    <fill>
      <patternFill patternType="solid">
        <fgColor rgb="FFFFFFFF"/>
        <bgColor rgb="FFFFFFF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bgColor indexed="64"/>
      </patternFill>
    </fill>
  </fills>
  <borders count="7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 xfId="0" applyFont="1" applyFill="1" applyBorder="1"/>
    <xf numFmtId="0" fontId="9" fillId="3" borderId="2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28"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1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4" fillId="0" borderId="45" xfId="0" applyFont="1" applyBorder="1" applyAlignment="1">
      <alignment horizontal="center" vertical="center" wrapText="1"/>
    </xf>
    <xf numFmtId="0" fontId="1" fillId="0" borderId="32" xfId="0" applyFont="1" applyBorder="1" applyAlignment="1">
      <alignment horizontal="left" vertical="center" wrapText="1"/>
    </xf>
    <xf numFmtId="0" fontId="14" fillId="0" borderId="46" xfId="0" applyFont="1" applyBorder="1" applyAlignment="1">
      <alignment horizontal="center" vertical="center" wrapText="1"/>
    </xf>
    <xf numFmtId="0" fontId="16" fillId="0" borderId="0" xfId="0" applyFont="1" applyAlignment="1">
      <alignment horizontal="left" vertical="center"/>
    </xf>
    <xf numFmtId="0" fontId="17" fillId="0" borderId="0" xfId="0" applyFont="1"/>
    <xf numFmtId="0" fontId="16" fillId="0" borderId="0" xfId="0" applyFont="1" applyAlignment="1">
      <alignment vertical="center"/>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7" xfId="0" applyFont="1" applyBorder="1" applyAlignment="1">
      <alignment horizontal="center" vertical="center" wrapText="1"/>
    </xf>
    <xf numFmtId="0" fontId="19" fillId="0" borderId="25" xfId="0" applyFont="1" applyBorder="1" applyAlignment="1">
      <alignment horizontal="center" wrapText="1"/>
    </xf>
    <xf numFmtId="0" fontId="20" fillId="8" borderId="25" xfId="0" applyFont="1" applyFill="1" applyBorder="1" applyAlignment="1">
      <alignment horizontal="center" wrapText="1"/>
    </xf>
    <xf numFmtId="0" fontId="19" fillId="0" borderId="25" xfId="0" applyFont="1" applyBorder="1" applyAlignment="1">
      <alignment horizontal="center" vertical="center" wrapText="1"/>
    </xf>
    <xf numFmtId="0" fontId="19" fillId="5" borderId="25" xfId="0" applyFont="1" applyFill="1" applyBorder="1" applyAlignment="1">
      <alignment horizontal="center" wrapText="1"/>
    </xf>
    <xf numFmtId="0" fontId="13" fillId="0" borderId="0" xfId="0" applyFont="1" applyAlignment="1">
      <alignment horizontal="center"/>
    </xf>
    <xf numFmtId="0" fontId="19" fillId="9" borderId="25" xfId="0" applyFont="1" applyFill="1" applyBorder="1" applyAlignment="1">
      <alignment horizontal="center" wrapText="1"/>
    </xf>
    <xf numFmtId="0" fontId="19" fillId="0" borderId="0" xfId="0" applyFont="1"/>
    <xf numFmtId="0" fontId="19" fillId="0" borderId="0" xfId="0" applyFont="1" applyAlignment="1">
      <alignment horizontal="center"/>
    </xf>
    <xf numFmtId="0" fontId="19" fillId="9" borderId="25"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19" fillId="0" borderId="25"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vertical="center"/>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7" xfId="0" applyFont="1" applyBorder="1" applyAlignment="1">
      <alignment horizontal="center" vertical="center" wrapText="1"/>
    </xf>
    <xf numFmtId="0" fontId="30" fillId="11" borderId="64" xfId="0" applyFont="1" applyFill="1" applyBorder="1" applyAlignment="1">
      <alignment horizontal="center" wrapText="1"/>
    </xf>
    <xf numFmtId="0" fontId="35" fillId="11" borderId="64" xfId="0" applyFont="1" applyFill="1" applyBorder="1" applyAlignment="1">
      <alignment horizontal="center" vertical="center" wrapText="1"/>
    </xf>
    <xf numFmtId="0" fontId="30" fillId="11" borderId="67" xfId="0" applyFont="1" applyFill="1" applyBorder="1" applyAlignment="1">
      <alignment horizontal="center" wrapText="1"/>
    </xf>
    <xf numFmtId="0" fontId="36" fillId="11" borderId="67" xfId="0" applyFont="1" applyFill="1" applyBorder="1" applyAlignment="1">
      <alignment horizontal="center" vertical="center" wrapText="1"/>
    </xf>
    <xf numFmtId="0" fontId="30" fillId="11" borderId="71" xfId="0" applyFont="1" applyFill="1" applyBorder="1" applyAlignment="1">
      <alignment horizontal="center" wrapText="1"/>
    </xf>
    <xf numFmtId="0" fontId="36" fillId="11" borderId="7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72" xfId="0" applyFont="1" applyFill="1" applyBorder="1" applyAlignment="1">
      <alignment horizontal="center" vertical="center" wrapText="1"/>
    </xf>
    <xf numFmtId="0" fontId="36" fillId="5" borderId="72" xfId="0" applyFont="1" applyFill="1" applyBorder="1" applyAlignment="1">
      <alignment horizontal="center" vertical="center" wrapText="1"/>
    </xf>
    <xf numFmtId="164" fontId="30" fillId="2" borderId="72" xfId="0" applyNumberFormat="1" applyFont="1" applyFill="1" applyBorder="1" applyAlignment="1">
      <alignment horizontal="center" vertical="center" wrapText="1"/>
    </xf>
    <xf numFmtId="0" fontId="30" fillId="5" borderId="72" xfId="0" applyFont="1" applyFill="1" applyBorder="1" applyAlignment="1">
      <alignment horizontal="center" vertical="center" wrapText="1"/>
    </xf>
    <xf numFmtId="0" fontId="36" fillId="7" borderId="72" xfId="0" applyFont="1" applyFill="1" applyBorder="1" applyAlignment="1">
      <alignment horizontal="center" vertical="center" wrapText="1"/>
    </xf>
    <xf numFmtId="0" fontId="30" fillId="0" borderId="72" xfId="0" applyFont="1" applyBorder="1" applyAlignment="1">
      <alignment horizontal="center" vertical="center" wrapText="1"/>
    </xf>
    <xf numFmtId="0" fontId="30" fillId="0" borderId="72" xfId="0" applyFont="1" applyBorder="1" applyAlignment="1">
      <alignment horizontal="center" vertical="center"/>
    </xf>
    <xf numFmtId="0" fontId="30" fillId="0" borderId="72" xfId="0" applyFont="1" applyBorder="1" applyAlignment="1">
      <alignment horizontal="center" vertical="top" wrapText="1"/>
    </xf>
    <xf numFmtId="164" fontId="30" fillId="0" borderId="72" xfId="0" applyNumberFormat="1" applyFont="1" applyBorder="1" applyAlignment="1">
      <alignment horizontal="center" vertical="center" wrapText="1"/>
    </xf>
    <xf numFmtId="0" fontId="1" fillId="2" borderId="72" xfId="0" applyFont="1" applyFill="1" applyBorder="1" applyAlignment="1">
      <alignment horizontal="left" vertical="center" wrapText="1"/>
    </xf>
    <xf numFmtId="0" fontId="1" fillId="2" borderId="72" xfId="0" applyFont="1" applyFill="1" applyBorder="1" applyAlignment="1">
      <alignment horizontal="center" vertical="center" wrapText="1"/>
    </xf>
    <xf numFmtId="0" fontId="1" fillId="0" borderId="72" xfId="0" applyFont="1" applyBorder="1" applyAlignment="1">
      <alignment horizontal="center" vertical="center" wrapText="1"/>
    </xf>
    <xf numFmtId="0" fontId="1" fillId="5" borderId="72" xfId="0" applyFont="1" applyFill="1" applyBorder="1" applyAlignment="1">
      <alignment horizontal="center" vertical="center" wrapText="1"/>
    </xf>
    <xf numFmtId="164" fontId="1" fillId="2" borderId="72" xfId="0" applyNumberFormat="1" applyFont="1" applyFill="1" applyBorder="1" applyAlignment="1">
      <alignment horizontal="center" vertical="center" wrapText="1"/>
    </xf>
    <xf numFmtId="0" fontId="1" fillId="6" borderId="72" xfId="0" applyFont="1" applyFill="1" applyBorder="1" applyAlignment="1">
      <alignment horizontal="center" vertical="center" wrapText="1"/>
    </xf>
    <xf numFmtId="164" fontId="1" fillId="0" borderId="72" xfId="0" applyNumberFormat="1" applyFont="1" applyBorder="1" applyAlignment="1">
      <alignment horizontal="center" vertical="center" wrapText="1"/>
    </xf>
    <xf numFmtId="0" fontId="9" fillId="3" borderId="58" xfId="0" applyFont="1" applyFill="1" applyBorder="1" applyAlignment="1">
      <alignment horizontal="center" vertical="center" wrapText="1"/>
    </xf>
    <xf numFmtId="0" fontId="30" fillId="2" borderId="72" xfId="0" applyFont="1" applyFill="1" applyBorder="1" applyAlignment="1">
      <alignment horizontal="center" vertical="top" wrapText="1"/>
    </xf>
    <xf numFmtId="0" fontId="36" fillId="7" borderId="72" xfId="0" applyFont="1" applyFill="1" applyBorder="1" applyAlignment="1">
      <alignment horizontal="center" vertical="top" wrapText="1"/>
    </xf>
    <xf numFmtId="0" fontId="32" fillId="2" borderId="72" xfId="0" applyFont="1" applyFill="1" applyBorder="1" applyAlignment="1">
      <alignment horizontal="center" vertical="top" wrapText="1"/>
    </xf>
    <xf numFmtId="0" fontId="36" fillId="0" borderId="72" xfId="0" applyFont="1" applyBorder="1" applyAlignment="1">
      <alignment horizontal="center" vertical="top" wrapText="1"/>
    </xf>
    <xf numFmtId="0" fontId="38" fillId="7" borderId="72" xfId="0" applyFont="1" applyFill="1" applyBorder="1" applyAlignment="1">
      <alignment horizontal="center" vertical="top" wrapText="1"/>
    </xf>
    <xf numFmtId="0" fontId="1" fillId="2" borderId="72" xfId="0" applyFont="1" applyFill="1" applyBorder="1" applyAlignment="1">
      <alignment horizontal="center" vertical="top" wrapText="1"/>
    </xf>
    <xf numFmtId="0" fontId="1" fillId="0" borderId="72" xfId="0" applyFont="1" applyBorder="1" applyAlignment="1">
      <alignment horizontal="center" vertical="top" wrapText="1"/>
    </xf>
    <xf numFmtId="0" fontId="33" fillId="11" borderId="61" xfId="0" applyFont="1" applyFill="1" applyBorder="1" applyAlignment="1">
      <alignment horizontal="center" wrapText="1"/>
    </xf>
    <xf numFmtId="0" fontId="33" fillId="11" borderId="62" xfId="0" applyFont="1" applyFill="1" applyBorder="1" applyAlignment="1">
      <alignment horizontal="center" wrapText="1"/>
    </xf>
    <xf numFmtId="0" fontId="33" fillId="11" borderId="65" xfId="0" applyFont="1" applyFill="1" applyBorder="1" applyAlignment="1">
      <alignment horizontal="center" wrapText="1"/>
    </xf>
    <xf numFmtId="0" fontId="33" fillId="11" borderId="66" xfId="0" applyFont="1" applyFill="1" applyBorder="1" applyAlignment="1">
      <alignment horizontal="center" wrapText="1"/>
    </xf>
    <xf numFmtId="0" fontId="33" fillId="11" borderId="68" xfId="0" applyFont="1" applyFill="1" applyBorder="1" applyAlignment="1">
      <alignment horizontal="center" wrapText="1"/>
    </xf>
    <xf numFmtId="0" fontId="33" fillId="11" borderId="69" xfId="0" applyFont="1" applyFill="1" applyBorder="1" applyAlignment="1">
      <alignment horizontal="center" wrapText="1"/>
    </xf>
    <xf numFmtId="0" fontId="34" fillId="11" borderId="61" xfId="0" applyFont="1" applyFill="1" applyBorder="1" applyAlignment="1">
      <alignment horizontal="center" vertical="center" wrapText="1"/>
    </xf>
    <xf numFmtId="0" fontId="34" fillId="11" borderId="63" xfId="0" applyFont="1" applyFill="1" applyBorder="1" applyAlignment="1">
      <alignment horizontal="center" vertical="center" wrapText="1"/>
    </xf>
    <xf numFmtId="0" fontId="34" fillId="11" borderId="62" xfId="0" applyFont="1" applyFill="1" applyBorder="1" applyAlignment="1">
      <alignment horizontal="center" vertical="center" wrapText="1"/>
    </xf>
    <xf numFmtId="0" fontId="34" fillId="11" borderId="65" xfId="0" applyFont="1" applyFill="1" applyBorder="1" applyAlignment="1">
      <alignment horizontal="center" vertical="center" wrapText="1"/>
    </xf>
    <xf numFmtId="0" fontId="34" fillId="11" borderId="0" xfId="0" applyFont="1" applyFill="1" applyAlignment="1">
      <alignment horizontal="center" vertical="center" wrapText="1"/>
    </xf>
    <xf numFmtId="0" fontId="34" fillId="11" borderId="66" xfId="0" applyFont="1" applyFill="1" applyBorder="1" applyAlignment="1">
      <alignment horizontal="center" vertical="center" wrapText="1"/>
    </xf>
    <xf numFmtId="0" fontId="34" fillId="11" borderId="68" xfId="0" applyFont="1" applyFill="1" applyBorder="1" applyAlignment="1">
      <alignment horizontal="center" vertical="center" wrapText="1"/>
    </xf>
    <xf numFmtId="0" fontId="34" fillId="11" borderId="70" xfId="0" applyFont="1" applyFill="1" applyBorder="1" applyAlignment="1">
      <alignment horizontal="center" vertical="center" wrapText="1"/>
    </xf>
    <xf numFmtId="0" fontId="34" fillId="11" borderId="6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4" fillId="0" borderId="30" xfId="0" applyFont="1" applyBorder="1"/>
    <xf numFmtId="0" fontId="4" fillId="0" borderId="55" xfId="0" applyFont="1" applyBorder="1"/>
    <xf numFmtId="0" fontId="9" fillId="2" borderId="16" xfId="0" applyFont="1" applyFill="1" applyBorder="1" applyAlignment="1">
      <alignment horizontal="center" vertical="center" wrapText="1"/>
    </xf>
    <xf numFmtId="0" fontId="4" fillId="0" borderId="22" xfId="0" applyFont="1" applyBorder="1"/>
    <xf numFmtId="0" fontId="9" fillId="2" borderId="18" xfId="0" applyFont="1" applyFill="1" applyBorder="1" applyAlignment="1">
      <alignment horizontal="center" vertical="center" wrapText="1"/>
    </xf>
    <xf numFmtId="0" fontId="4" fillId="0" borderId="24"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27"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17" xfId="0" applyFont="1" applyFill="1" applyBorder="1" applyAlignment="1">
      <alignment horizontal="center" vertical="center" wrapText="1"/>
    </xf>
    <xf numFmtId="0" fontId="4" fillId="0" borderId="23" xfId="0" applyFont="1" applyBorder="1"/>
    <xf numFmtId="0" fontId="33" fillId="2" borderId="27" xfId="0" applyFont="1" applyFill="1" applyBorder="1" applyAlignment="1">
      <alignment horizontal="center" vertical="center" wrapText="1"/>
    </xf>
    <xf numFmtId="0" fontId="37" fillId="0" borderId="30" xfId="0" applyFont="1" applyBorder="1"/>
    <xf numFmtId="0" fontId="37" fillId="0" borderId="34" xfId="0" applyFont="1" applyBorder="1"/>
    <xf numFmtId="0" fontId="28" fillId="2" borderId="5" xfId="0" applyFont="1" applyFill="1" applyBorder="1" applyAlignment="1">
      <alignment horizontal="center" vertical="center" wrapText="1"/>
    </xf>
    <xf numFmtId="0" fontId="29" fillId="0" borderId="6" xfId="0" applyFont="1" applyBorder="1" applyAlignment="1">
      <alignment horizontal="center"/>
    </xf>
    <xf numFmtId="0" fontId="29" fillId="0" borderId="7" xfId="0" applyFont="1" applyBorder="1" applyAlignment="1">
      <alignment horizontal="center"/>
    </xf>
    <xf numFmtId="0" fontId="3" fillId="2" borderId="35" xfId="0" applyFont="1" applyFill="1" applyBorder="1" applyAlignment="1">
      <alignment horizontal="center" wrapText="1"/>
    </xf>
    <xf numFmtId="0" fontId="4" fillId="0" borderId="36" xfId="0" applyFont="1" applyBorder="1"/>
    <xf numFmtId="0" fontId="4" fillId="0" borderId="37" xfId="0" applyFont="1" applyBorder="1"/>
    <xf numFmtId="0" fontId="6" fillId="2" borderId="38" xfId="0" applyFont="1" applyFill="1" applyBorder="1" applyAlignment="1">
      <alignment horizontal="left" wrapText="1"/>
    </xf>
    <xf numFmtId="0" fontId="9" fillId="4" borderId="35" xfId="0" applyFont="1" applyFill="1" applyBorder="1" applyAlignment="1">
      <alignment horizontal="center" vertical="center" wrapText="1"/>
    </xf>
    <xf numFmtId="0" fontId="4" fillId="0" borderId="39" xfId="0" applyFont="1" applyBorder="1"/>
    <xf numFmtId="0" fontId="9" fillId="2" borderId="32" xfId="0" applyFont="1" applyFill="1" applyBorder="1" applyAlignment="1">
      <alignment horizontal="center" vertical="center" wrapText="1"/>
    </xf>
    <xf numFmtId="0" fontId="4" fillId="0" borderId="42" xfId="0" applyFont="1" applyBorder="1"/>
    <xf numFmtId="0" fontId="9" fillId="2" borderId="41" xfId="0" applyFont="1" applyFill="1" applyBorder="1" applyAlignment="1">
      <alignment horizontal="center" vertical="center" wrapText="1"/>
    </xf>
    <xf numFmtId="0" fontId="4" fillId="0" borderId="44" xfId="0" applyFont="1" applyBorder="1"/>
    <xf numFmtId="0" fontId="9" fillId="2" borderId="40" xfId="0" applyFont="1" applyFill="1" applyBorder="1" applyAlignment="1">
      <alignment horizontal="center" vertical="center" wrapText="1"/>
    </xf>
    <xf numFmtId="0" fontId="4" fillId="0" borderId="43" xfId="0" applyFont="1" applyBorder="1"/>
    <xf numFmtId="0" fontId="9" fillId="3" borderId="35" xfId="0" applyFont="1" applyFill="1" applyBorder="1" applyAlignment="1">
      <alignment horizontal="center" vertical="center" wrapText="1"/>
    </xf>
    <xf numFmtId="0" fontId="31" fillId="0" borderId="0" xfId="0" applyFont="1" applyAlignment="1">
      <alignment horizontal="center" vertical="center"/>
    </xf>
    <xf numFmtId="0" fontId="0" fillId="0" borderId="0" xfId="0"/>
    <xf numFmtId="0" fontId="1" fillId="0" borderId="35" xfId="0" applyFont="1" applyBorder="1" applyAlignment="1">
      <alignment horizontal="left" vertical="center" wrapText="1"/>
    </xf>
    <xf numFmtId="0" fontId="10" fillId="0" borderId="0" xfId="0" applyFont="1" applyAlignment="1">
      <alignment horizontal="left" vertical="center" wrapText="1"/>
    </xf>
    <xf numFmtId="0" fontId="18" fillId="0" borderId="35" xfId="0" applyFont="1" applyBorder="1" applyAlignment="1">
      <alignment horizontal="center" vertical="center" wrapText="1"/>
    </xf>
    <xf numFmtId="0" fontId="16" fillId="0" borderId="0" xfId="0" applyFont="1" applyAlignment="1">
      <alignment horizontal="left" vertical="center" wrapText="1"/>
    </xf>
    <xf numFmtId="0" fontId="13" fillId="0" borderId="35" xfId="0" applyFont="1" applyBorder="1" applyAlignment="1">
      <alignment horizontal="left" vertical="center" wrapText="1"/>
    </xf>
    <xf numFmtId="0" fontId="19" fillId="0" borderId="0" xfId="0" applyFont="1" applyAlignment="1">
      <alignment horizontal="center" vertical="center" textRotation="90" wrapText="1"/>
    </xf>
    <xf numFmtId="0" fontId="19" fillId="0" borderId="48" xfId="0" applyFont="1" applyBorder="1" applyAlignment="1">
      <alignment horizontal="center" vertical="center" wrapText="1"/>
    </xf>
    <xf numFmtId="0" fontId="19" fillId="0" borderId="49" xfId="0" applyFont="1" applyBorder="1" applyAlignment="1">
      <alignment horizontal="center"/>
    </xf>
    <xf numFmtId="0" fontId="4" fillId="0" borderId="50" xfId="0" applyFont="1" applyBorder="1"/>
    <xf numFmtId="0" fontId="4" fillId="0" borderId="51" xfId="0" applyFont="1" applyBorder="1"/>
    <xf numFmtId="0" fontId="19" fillId="0" borderId="49" xfId="0" applyFont="1" applyBorder="1" applyAlignment="1">
      <alignment horizontal="center" vertical="center" wrapText="1"/>
    </xf>
    <xf numFmtId="0" fontId="4" fillId="0" borderId="52" xfId="0" applyFont="1" applyBorder="1"/>
    <xf numFmtId="0" fontId="4" fillId="0" borderId="53" xfId="0" applyFont="1" applyBorder="1"/>
    <xf numFmtId="0" fontId="4" fillId="0" borderId="54" xfId="0" applyFont="1" applyBorder="1"/>
    <xf numFmtId="0" fontId="4" fillId="0" borderId="56" xfId="0" applyFont="1" applyBorder="1"/>
    <xf numFmtId="0" fontId="21" fillId="0" borderId="35" xfId="0" applyFont="1" applyBorder="1" applyAlignment="1">
      <alignment horizontal="center" vertical="center"/>
    </xf>
    <xf numFmtId="0" fontId="22" fillId="8" borderId="5" xfId="0" applyFont="1" applyFill="1" applyBorder="1" applyAlignment="1">
      <alignment horizontal="center" vertical="center" wrapText="1"/>
    </xf>
    <xf numFmtId="0" fontId="4" fillId="0" borderId="57" xfId="0" applyFont="1" applyBorder="1"/>
    <xf numFmtId="0" fontId="14" fillId="5" borderId="35"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1" fillId="0" borderId="58" xfId="0" applyFont="1" applyBorder="1" applyAlignment="1">
      <alignment horizontal="center" vertical="center" wrapText="1"/>
    </xf>
    <xf numFmtId="0" fontId="4" fillId="0" borderId="59" xfId="0" applyFont="1" applyBorder="1"/>
    <xf numFmtId="0" fontId="4" fillId="0" borderId="33" xfId="0" applyFont="1" applyBorder="1"/>
    <xf numFmtId="0" fontId="11" fillId="0" borderId="35" xfId="0" applyFont="1" applyBorder="1" applyAlignment="1">
      <alignment horizontal="center" vertical="center" wrapText="1"/>
    </xf>
    <xf numFmtId="0" fontId="11" fillId="0" borderId="46" xfId="0" applyFont="1" applyBorder="1" applyAlignment="1">
      <alignment horizontal="center" vertical="center" wrapText="1"/>
    </xf>
    <xf numFmtId="0" fontId="4" fillId="0" borderId="60" xfId="0" applyFont="1" applyBorder="1"/>
    <xf numFmtId="0" fontId="4" fillId="0" borderId="47" xfId="0" applyFont="1" applyBorder="1"/>
    <xf numFmtId="0" fontId="6" fillId="0" borderId="0" xfId="0" applyFont="1" applyAlignment="1">
      <alignment horizontal="left" vertical="center" wrapText="1"/>
    </xf>
    <xf numFmtId="0" fontId="5" fillId="0" borderId="35" xfId="0" applyFont="1" applyBorder="1" applyAlignment="1">
      <alignment horizontal="center" vertical="center" wrapText="1"/>
    </xf>
    <xf numFmtId="0" fontId="12" fillId="0" borderId="0" xfId="0" applyFont="1" applyAlignment="1">
      <alignment horizontal="left"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479454</xdr:colOff>
      <xdr:row>1</xdr:row>
      <xdr:rowOff>47154</xdr:rowOff>
    </xdr:from>
    <xdr:to>
      <xdr:col>2</xdr:col>
      <xdr:colOff>2118888</xdr:colOff>
      <xdr:row>3</xdr:row>
      <xdr:rowOff>207553</xdr:rowOff>
    </xdr:to>
    <xdr:pic>
      <xdr:nvPicPr>
        <xdr:cNvPr id="4" name="Imagen 3" descr="lotipo UCM">
          <a:extLst>
            <a:ext uri="{FF2B5EF4-FFF2-40B4-BE49-F238E27FC236}">
              <a16:creationId xmlns:a16="http://schemas.microsoft.com/office/drawing/2014/main" id="{C3C4D331-2898-45DB-8DC9-BB73B657C9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754" y="228129"/>
          <a:ext cx="1639434" cy="579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Normal="100" workbookViewId="0">
      <selection activeCell="N23" sqref="N23"/>
    </sheetView>
  </sheetViews>
  <sheetFormatPr baseColWidth="10" defaultColWidth="14.42578125" defaultRowHeight="15" customHeight="1" x14ac:dyDescent="0.25"/>
  <cols>
    <col min="1" max="1" width="11.140625" customWidth="1"/>
    <col min="2" max="2" width="31.140625" customWidth="1"/>
    <col min="3" max="3" width="65.7109375" customWidth="1"/>
    <col min="4" max="4" width="37"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5.42578125" customWidth="1"/>
    <col min="16" max="16" width="16.85546875" customWidth="1"/>
    <col min="17" max="26" width="11.42578125" customWidth="1"/>
  </cols>
  <sheetData>
    <row r="1" spans="1:26" ht="15" customHeight="1" thickBot="1" x14ac:dyDescent="0.3"/>
    <row r="2" spans="1:26" ht="15" customHeight="1" x14ac:dyDescent="0.25">
      <c r="B2" s="96"/>
      <c r="C2" s="97"/>
      <c r="D2" s="102" t="s">
        <v>158</v>
      </c>
      <c r="E2" s="103"/>
      <c r="F2" s="103"/>
      <c r="G2" s="103"/>
      <c r="H2" s="103"/>
      <c r="I2" s="103"/>
      <c r="J2" s="103"/>
      <c r="K2" s="103"/>
      <c r="L2" s="103"/>
      <c r="M2" s="103"/>
      <c r="N2" s="104"/>
      <c r="O2" s="65" t="s">
        <v>159</v>
      </c>
      <c r="P2" s="66" t="s">
        <v>160</v>
      </c>
    </row>
    <row r="3" spans="1:26" ht="15" customHeight="1" x14ac:dyDescent="0.25">
      <c r="B3" s="98"/>
      <c r="C3" s="99"/>
      <c r="D3" s="105"/>
      <c r="E3" s="106"/>
      <c r="F3" s="106"/>
      <c r="G3" s="106"/>
      <c r="H3" s="106"/>
      <c r="I3" s="106"/>
      <c r="J3" s="106"/>
      <c r="K3" s="106"/>
      <c r="L3" s="106"/>
      <c r="M3" s="106"/>
      <c r="N3" s="107"/>
      <c r="O3" s="67" t="s">
        <v>161</v>
      </c>
      <c r="P3" s="68">
        <v>1</v>
      </c>
    </row>
    <row r="4" spans="1:26" ht="15" customHeight="1" thickBot="1" x14ac:dyDescent="0.3">
      <c r="B4" s="100"/>
      <c r="C4" s="101"/>
      <c r="D4" s="108"/>
      <c r="E4" s="109"/>
      <c r="F4" s="109"/>
      <c r="G4" s="109"/>
      <c r="H4" s="109"/>
      <c r="I4" s="109"/>
      <c r="J4" s="109"/>
      <c r="K4" s="109"/>
      <c r="L4" s="109"/>
      <c r="M4" s="109"/>
      <c r="N4" s="110"/>
      <c r="O4" s="69" t="s">
        <v>162</v>
      </c>
      <c r="P4" s="70" t="s">
        <v>163</v>
      </c>
    </row>
    <row r="5" spans="1:26" ht="13.5" customHeight="1" x14ac:dyDescent="0.25">
      <c r="A5" s="1"/>
      <c r="B5" s="1"/>
      <c r="C5" s="1"/>
      <c r="D5" s="1"/>
      <c r="E5" s="1"/>
      <c r="F5" s="1"/>
      <c r="G5" s="1"/>
      <c r="H5" s="1"/>
      <c r="I5" s="1"/>
      <c r="J5" s="1"/>
      <c r="K5" s="1"/>
      <c r="L5" s="2"/>
      <c r="M5" s="1"/>
      <c r="N5" s="1"/>
      <c r="O5" s="1"/>
      <c r="P5" s="1"/>
      <c r="Q5" s="1"/>
      <c r="R5" s="1"/>
      <c r="S5" s="1"/>
      <c r="T5" s="1"/>
      <c r="U5" s="1"/>
      <c r="V5" s="1"/>
      <c r="W5" s="1"/>
      <c r="X5" s="1"/>
      <c r="Y5" s="1"/>
      <c r="Z5" s="1"/>
    </row>
    <row r="6" spans="1:26" ht="13.5" customHeight="1" x14ac:dyDescent="0.3">
      <c r="A6" s="118"/>
      <c r="B6" s="119"/>
      <c r="C6" s="119"/>
      <c r="D6" s="119"/>
      <c r="E6" s="119"/>
      <c r="F6" s="119"/>
      <c r="G6" s="119"/>
      <c r="H6" s="119"/>
      <c r="I6" s="119"/>
      <c r="J6" s="119"/>
      <c r="K6" s="119"/>
      <c r="L6" s="119"/>
      <c r="M6" s="119"/>
      <c r="N6" s="119"/>
      <c r="O6" s="119"/>
      <c r="P6" s="120"/>
      <c r="Q6" s="3"/>
      <c r="R6" s="4"/>
      <c r="S6" s="4"/>
      <c r="T6" s="4"/>
      <c r="U6" s="4"/>
      <c r="V6" s="4"/>
      <c r="W6" s="4"/>
      <c r="X6" s="4"/>
      <c r="Y6" s="4"/>
      <c r="Z6" s="4"/>
    </row>
    <row r="7" spans="1:26" ht="13.5" customHeight="1" x14ac:dyDescent="0.3">
      <c r="A7" s="5"/>
      <c r="B7" s="5"/>
      <c r="C7" s="5"/>
      <c r="D7" s="5"/>
      <c r="E7" s="5"/>
      <c r="F7" s="5"/>
      <c r="G7" s="5"/>
      <c r="H7" s="5"/>
      <c r="I7" s="5"/>
      <c r="J7" s="5"/>
      <c r="K7" s="5"/>
      <c r="L7" s="6"/>
      <c r="M7" s="5"/>
      <c r="N7" s="5"/>
      <c r="O7" s="5"/>
      <c r="P7" s="5"/>
      <c r="Q7" s="7"/>
      <c r="R7" s="8"/>
      <c r="S7" s="8"/>
      <c r="T7" s="8"/>
      <c r="U7" s="8"/>
      <c r="V7" s="8"/>
      <c r="W7" s="8"/>
      <c r="X7" s="8"/>
      <c r="Y7" s="8"/>
      <c r="Z7" s="8"/>
    </row>
    <row r="8" spans="1:26" ht="63.75" customHeight="1" x14ac:dyDescent="0.3">
      <c r="A8" s="121" t="s">
        <v>1</v>
      </c>
      <c r="B8" s="122"/>
      <c r="C8" s="123"/>
      <c r="D8" s="124" t="s">
        <v>152</v>
      </c>
      <c r="E8" s="122"/>
      <c r="F8" s="122"/>
      <c r="G8" s="122"/>
      <c r="H8" s="122"/>
      <c r="I8" s="122"/>
      <c r="J8" s="122"/>
      <c r="K8" s="122"/>
      <c r="L8" s="122"/>
      <c r="M8" s="122"/>
      <c r="N8" s="122"/>
      <c r="O8" s="122"/>
      <c r="P8" s="123"/>
      <c r="Q8" s="3"/>
      <c r="R8" s="4"/>
      <c r="S8" s="4"/>
      <c r="T8" s="4"/>
      <c r="U8" s="4"/>
      <c r="V8" s="4"/>
      <c r="W8" s="4"/>
      <c r="X8" s="4"/>
      <c r="Y8" s="4"/>
      <c r="Z8" s="4"/>
    </row>
    <row r="9" spans="1:26" ht="13.5" customHeight="1" x14ac:dyDescent="0.3">
      <c r="A9" s="9"/>
      <c r="B9" s="125"/>
      <c r="C9" s="126"/>
      <c r="D9" s="126"/>
      <c r="E9" s="126"/>
      <c r="F9" s="126"/>
      <c r="G9" s="126"/>
      <c r="H9" s="126"/>
      <c r="I9" s="126"/>
      <c r="J9" s="126"/>
      <c r="K9" s="126"/>
      <c r="L9" s="126"/>
      <c r="M9" s="126"/>
      <c r="N9" s="126"/>
      <c r="O9" s="126"/>
      <c r="P9" s="127"/>
      <c r="Q9" s="7"/>
      <c r="R9" s="8"/>
      <c r="S9" s="8"/>
      <c r="T9" s="8"/>
      <c r="U9" s="8"/>
      <c r="V9" s="8"/>
      <c r="W9" s="8"/>
      <c r="X9" s="8"/>
      <c r="Y9" s="8"/>
      <c r="Z9" s="8"/>
    </row>
    <row r="10" spans="1:26" ht="13.5" customHeight="1" thickBot="1" x14ac:dyDescent="0.35">
      <c r="A10" s="128" t="s">
        <v>2</v>
      </c>
      <c r="B10" s="129"/>
      <c r="C10" s="129"/>
      <c r="D10" s="129"/>
      <c r="E10" s="129"/>
      <c r="F10" s="129"/>
      <c r="G10" s="130"/>
      <c r="H10" s="131" t="s">
        <v>3</v>
      </c>
      <c r="I10" s="129"/>
      <c r="J10" s="129"/>
      <c r="K10" s="132"/>
      <c r="L10" s="114" t="s">
        <v>4</v>
      </c>
      <c r="M10" s="114" t="s">
        <v>5</v>
      </c>
      <c r="N10" s="133" t="s">
        <v>6</v>
      </c>
      <c r="O10" s="114" t="s">
        <v>7</v>
      </c>
      <c r="P10" s="116" t="s">
        <v>8</v>
      </c>
      <c r="Q10" s="8"/>
      <c r="R10" s="8"/>
      <c r="S10" s="8"/>
      <c r="T10" s="8"/>
      <c r="U10" s="8"/>
      <c r="V10" s="8"/>
      <c r="W10" s="8"/>
      <c r="X10" s="8"/>
      <c r="Y10" s="8"/>
      <c r="Z10" s="8"/>
    </row>
    <row r="11" spans="1:26" ht="70.5" customHeight="1" x14ac:dyDescent="0.25">
      <c r="A11" s="88" t="s">
        <v>9</v>
      </c>
      <c r="B11" s="11" t="s">
        <v>10</v>
      </c>
      <c r="C11" s="11" t="s">
        <v>11</v>
      </c>
      <c r="D11" s="11" t="s">
        <v>12</v>
      </c>
      <c r="E11" s="12" t="s">
        <v>13</v>
      </c>
      <c r="F11" s="11" t="s">
        <v>14</v>
      </c>
      <c r="G11" s="11" t="s">
        <v>15</v>
      </c>
      <c r="H11" s="13" t="s">
        <v>16</v>
      </c>
      <c r="I11" s="13" t="s">
        <v>17</v>
      </c>
      <c r="J11" s="13" t="s">
        <v>18</v>
      </c>
      <c r="K11" s="14" t="s">
        <v>19</v>
      </c>
      <c r="L11" s="115"/>
      <c r="M11" s="115"/>
      <c r="N11" s="134"/>
      <c r="O11" s="115"/>
      <c r="P11" s="117"/>
      <c r="Q11" s="15"/>
      <c r="R11" s="15"/>
      <c r="S11" s="15"/>
      <c r="T11" s="15"/>
      <c r="U11" s="15"/>
      <c r="V11" s="15"/>
      <c r="W11" s="15"/>
      <c r="X11" s="15"/>
      <c r="Y11" s="15"/>
      <c r="Z11" s="15"/>
    </row>
    <row r="12" spans="1:26" ht="82.5" customHeight="1" x14ac:dyDescent="0.25">
      <c r="A12" s="82">
        <v>1</v>
      </c>
      <c r="B12" s="111" t="s">
        <v>20</v>
      </c>
      <c r="C12" s="94" t="s">
        <v>21</v>
      </c>
      <c r="D12" s="94" t="s">
        <v>22</v>
      </c>
      <c r="E12" s="95" t="s">
        <v>23</v>
      </c>
      <c r="F12" s="94" t="s">
        <v>24</v>
      </c>
      <c r="G12" s="82" t="s">
        <v>25</v>
      </c>
      <c r="H12" s="82">
        <v>2</v>
      </c>
      <c r="I12" s="82">
        <v>5</v>
      </c>
      <c r="J12" s="82">
        <f>H12*I12</f>
        <v>10</v>
      </c>
      <c r="K12" s="84" t="str">
        <f>IF(J12&lt;=5,"ACEPTABLE",IF(J12&lt;=10,"TOLERABLE",IF(J12&lt;=20," MODERADO",IF(J12&lt;=40,"IMPORTANTE","INACEPTABLE"))))</f>
        <v>TOLERABLE</v>
      </c>
      <c r="L12" s="82" t="s">
        <v>26</v>
      </c>
      <c r="M12" s="81" t="s">
        <v>27</v>
      </c>
      <c r="N12" s="82" t="s">
        <v>28</v>
      </c>
      <c r="O12" s="85">
        <v>45566</v>
      </c>
      <c r="P12" s="85" t="s">
        <v>29</v>
      </c>
      <c r="Q12" s="18"/>
      <c r="R12" s="18"/>
      <c r="S12" s="18"/>
      <c r="T12" s="18"/>
      <c r="U12" s="18"/>
      <c r="V12" s="18"/>
      <c r="W12" s="18"/>
      <c r="X12" s="18"/>
      <c r="Y12" s="18"/>
      <c r="Z12" s="18"/>
    </row>
    <row r="13" spans="1:26" ht="49.5" customHeight="1" x14ac:dyDescent="0.25">
      <c r="A13" s="82">
        <v>2</v>
      </c>
      <c r="B13" s="112"/>
      <c r="C13" s="94" t="s">
        <v>30</v>
      </c>
      <c r="D13" s="94" t="s">
        <v>31</v>
      </c>
      <c r="E13" s="94" t="s">
        <v>32</v>
      </c>
      <c r="F13" s="94" t="s">
        <v>33</v>
      </c>
      <c r="G13" s="82" t="s">
        <v>25</v>
      </c>
      <c r="H13" s="82">
        <v>1</v>
      </c>
      <c r="I13" s="82">
        <v>5</v>
      </c>
      <c r="J13" s="82">
        <v>5</v>
      </c>
      <c r="K13" s="86" t="s">
        <v>34</v>
      </c>
      <c r="L13" s="82" t="s">
        <v>26</v>
      </c>
      <c r="M13" s="82" t="s">
        <v>35</v>
      </c>
      <c r="N13" s="82" t="s">
        <v>36</v>
      </c>
      <c r="O13" s="85" t="s">
        <v>37</v>
      </c>
      <c r="P13" s="85" t="s">
        <v>38</v>
      </c>
      <c r="Q13" s="18"/>
      <c r="R13" s="18"/>
      <c r="S13" s="18"/>
      <c r="T13" s="18"/>
      <c r="U13" s="18"/>
      <c r="V13" s="18"/>
      <c r="W13" s="18"/>
      <c r="X13" s="18"/>
      <c r="Y13" s="18"/>
      <c r="Z13" s="18"/>
    </row>
    <row r="14" spans="1:26" ht="47.25" customHeight="1" x14ac:dyDescent="0.25">
      <c r="A14" s="82">
        <v>3</v>
      </c>
      <c r="B14" s="112"/>
      <c r="C14" s="94" t="s">
        <v>39</v>
      </c>
      <c r="D14" s="94" t="s">
        <v>40</v>
      </c>
      <c r="E14" s="95" t="s">
        <v>41</v>
      </c>
      <c r="F14" s="94" t="s">
        <v>42</v>
      </c>
      <c r="G14" s="82" t="s">
        <v>25</v>
      </c>
      <c r="H14" s="82">
        <v>2</v>
      </c>
      <c r="I14" s="82">
        <v>10</v>
      </c>
      <c r="J14" s="82">
        <f t="shared" ref="J14:J18" si="0">H14*I14</f>
        <v>20</v>
      </c>
      <c r="K14" s="84" t="str">
        <f t="shared" ref="K14:K18" si="1">IF(J14&lt;=5,"ACEPTABLE",IF(J14&lt;=10,"TOLERABLE",IF(J14&lt;=20," MODERADO",IF(J14&lt;=40,"IMPORTANTE","INACEPTABLE"))))</f>
        <v xml:space="preserve"> MODERADO</v>
      </c>
      <c r="L14" s="82" t="s">
        <v>26</v>
      </c>
      <c r="M14" s="82" t="s">
        <v>43</v>
      </c>
      <c r="N14" s="82" t="s">
        <v>36</v>
      </c>
      <c r="O14" s="74" t="s">
        <v>29</v>
      </c>
      <c r="P14" s="74" t="s">
        <v>29</v>
      </c>
      <c r="Q14" s="18"/>
      <c r="R14" s="18"/>
      <c r="S14" s="18"/>
      <c r="T14" s="18"/>
      <c r="U14" s="18"/>
      <c r="V14" s="18"/>
      <c r="W14" s="18"/>
      <c r="X14" s="18"/>
      <c r="Y14" s="18"/>
      <c r="Z14" s="18"/>
    </row>
    <row r="15" spans="1:26" ht="71.25" customHeight="1" x14ac:dyDescent="0.25">
      <c r="A15" s="82">
        <v>4</v>
      </c>
      <c r="B15" s="112"/>
      <c r="C15" s="94" t="s">
        <v>44</v>
      </c>
      <c r="D15" s="94" t="s">
        <v>45</v>
      </c>
      <c r="E15" s="94" t="s">
        <v>46</v>
      </c>
      <c r="F15" s="94" t="s">
        <v>47</v>
      </c>
      <c r="G15" s="82" t="s">
        <v>25</v>
      </c>
      <c r="H15" s="82">
        <v>2</v>
      </c>
      <c r="I15" s="82">
        <v>10</v>
      </c>
      <c r="J15" s="82">
        <f t="shared" si="0"/>
        <v>20</v>
      </c>
      <c r="K15" s="84" t="str">
        <f t="shared" si="1"/>
        <v xml:space="preserve"> MODERADO</v>
      </c>
      <c r="L15" s="82" t="s">
        <v>26</v>
      </c>
      <c r="M15" s="82" t="s">
        <v>48</v>
      </c>
      <c r="N15" s="82" t="s">
        <v>49</v>
      </c>
      <c r="O15" s="85" t="s">
        <v>29</v>
      </c>
      <c r="P15" s="85" t="s">
        <v>29</v>
      </c>
      <c r="Q15" s="1"/>
      <c r="R15" s="1"/>
      <c r="S15" s="1"/>
      <c r="T15" s="1"/>
      <c r="U15" s="1"/>
      <c r="V15" s="1"/>
      <c r="W15" s="1"/>
      <c r="X15" s="1"/>
      <c r="Y15" s="1"/>
      <c r="Z15" s="1"/>
    </row>
    <row r="16" spans="1:26" ht="121.5" x14ac:dyDescent="0.25">
      <c r="A16" s="82">
        <v>5</v>
      </c>
      <c r="B16" s="112"/>
      <c r="C16" s="79" t="s">
        <v>179</v>
      </c>
      <c r="D16" s="79" t="s">
        <v>180</v>
      </c>
      <c r="E16" s="95" t="s">
        <v>50</v>
      </c>
      <c r="F16" s="94" t="s">
        <v>51</v>
      </c>
      <c r="G16" s="83" t="s">
        <v>25</v>
      </c>
      <c r="H16" s="82">
        <v>2</v>
      </c>
      <c r="I16" s="82">
        <v>10</v>
      </c>
      <c r="J16" s="82">
        <f t="shared" si="0"/>
        <v>20</v>
      </c>
      <c r="K16" s="84" t="str">
        <f t="shared" si="1"/>
        <v xml:space="preserve"> MODERADO</v>
      </c>
      <c r="L16" s="83" t="s">
        <v>52</v>
      </c>
      <c r="M16" s="77" t="s">
        <v>181</v>
      </c>
      <c r="N16" s="83" t="s">
        <v>53</v>
      </c>
      <c r="O16" s="87" t="s">
        <v>29</v>
      </c>
      <c r="P16" s="87" t="s">
        <v>29</v>
      </c>
      <c r="Q16" s="1"/>
      <c r="R16" s="1"/>
      <c r="S16" s="1"/>
      <c r="T16" s="1"/>
      <c r="U16" s="1"/>
      <c r="V16" s="1"/>
      <c r="W16" s="1"/>
      <c r="X16" s="1"/>
      <c r="Y16" s="1"/>
      <c r="Z16" s="1"/>
    </row>
    <row r="17" spans="1:26" ht="189" x14ac:dyDescent="0.25">
      <c r="A17" s="82">
        <v>6</v>
      </c>
      <c r="B17" s="112"/>
      <c r="C17" s="91" t="s">
        <v>157</v>
      </c>
      <c r="D17" s="94" t="s">
        <v>54</v>
      </c>
      <c r="E17" s="94" t="s">
        <v>55</v>
      </c>
      <c r="F17" s="94" t="s">
        <v>56</v>
      </c>
      <c r="G17" s="82" t="s">
        <v>25</v>
      </c>
      <c r="H17" s="82">
        <v>2</v>
      </c>
      <c r="I17" s="82">
        <v>10</v>
      </c>
      <c r="J17" s="82">
        <f t="shared" si="0"/>
        <v>20</v>
      </c>
      <c r="K17" s="84" t="str">
        <f t="shared" si="1"/>
        <v xml:space="preserve"> MODERADO</v>
      </c>
      <c r="L17" s="82" t="s">
        <v>57</v>
      </c>
      <c r="M17" s="82" t="s">
        <v>58</v>
      </c>
      <c r="N17" s="82" t="s">
        <v>59</v>
      </c>
      <c r="O17" s="85" t="s">
        <v>29</v>
      </c>
      <c r="P17" s="85" t="s">
        <v>29</v>
      </c>
      <c r="Q17" s="1"/>
      <c r="R17" s="1"/>
      <c r="S17" s="1"/>
      <c r="T17" s="1"/>
      <c r="U17" s="1"/>
      <c r="V17" s="1"/>
      <c r="W17" s="1"/>
      <c r="X17" s="1"/>
      <c r="Y17" s="1"/>
      <c r="Z17" s="1"/>
    </row>
    <row r="18" spans="1:26" ht="84" customHeight="1" x14ac:dyDescent="0.25">
      <c r="A18" s="82">
        <v>7</v>
      </c>
      <c r="B18" s="112"/>
      <c r="C18" s="94" t="s">
        <v>60</v>
      </c>
      <c r="D18" s="94" t="s">
        <v>61</v>
      </c>
      <c r="E18" s="94" t="s">
        <v>62</v>
      </c>
      <c r="F18" s="94" t="s">
        <v>176</v>
      </c>
      <c r="G18" s="82" t="s">
        <v>25</v>
      </c>
      <c r="H18" s="82">
        <v>3</v>
      </c>
      <c r="I18" s="82">
        <v>5</v>
      </c>
      <c r="J18" s="82">
        <f t="shared" si="0"/>
        <v>15</v>
      </c>
      <c r="K18" s="84" t="str">
        <f t="shared" si="1"/>
        <v xml:space="preserve"> MODERADO</v>
      </c>
      <c r="L18" s="82" t="s">
        <v>63</v>
      </c>
      <c r="M18" s="82" t="s">
        <v>64</v>
      </c>
      <c r="N18" s="82" t="s">
        <v>65</v>
      </c>
      <c r="O18" s="85">
        <v>43566</v>
      </c>
      <c r="P18" s="85" t="s">
        <v>29</v>
      </c>
      <c r="Q18" s="1"/>
      <c r="R18" s="1"/>
      <c r="S18" s="1"/>
      <c r="T18" s="1"/>
      <c r="U18" s="1"/>
      <c r="V18" s="1"/>
      <c r="W18" s="1"/>
      <c r="X18" s="1"/>
      <c r="Y18" s="1"/>
      <c r="Z18" s="1"/>
    </row>
    <row r="19" spans="1:26" ht="67.5" x14ac:dyDescent="0.25">
      <c r="A19" s="82">
        <v>8</v>
      </c>
      <c r="B19" s="113"/>
      <c r="C19" s="94" t="s">
        <v>166</v>
      </c>
      <c r="D19" s="94" t="s">
        <v>167</v>
      </c>
      <c r="E19" s="94" t="s">
        <v>168</v>
      </c>
      <c r="F19" s="94" t="s">
        <v>169</v>
      </c>
      <c r="G19" s="82" t="s">
        <v>66</v>
      </c>
      <c r="H19" s="82">
        <v>3</v>
      </c>
      <c r="I19" s="82">
        <v>5</v>
      </c>
      <c r="J19" s="82">
        <v>15</v>
      </c>
      <c r="K19" s="84" t="s">
        <v>67</v>
      </c>
      <c r="L19" s="82" t="s">
        <v>68</v>
      </c>
      <c r="M19" s="82" t="s">
        <v>69</v>
      </c>
      <c r="N19" s="82" t="s">
        <v>70</v>
      </c>
      <c r="O19" s="82" t="s">
        <v>29</v>
      </c>
      <c r="P19" s="82" t="s">
        <v>29</v>
      </c>
      <c r="Q19" s="1"/>
      <c r="R19" s="1"/>
      <c r="S19" s="1"/>
      <c r="T19" s="1"/>
      <c r="U19" s="1"/>
      <c r="V19" s="1"/>
      <c r="W19" s="1"/>
      <c r="X19" s="1"/>
      <c r="Y19" s="1"/>
      <c r="Z19" s="1"/>
    </row>
    <row r="20" spans="1:26" ht="13.5" customHeight="1" x14ac:dyDescent="0.25">
      <c r="A20" s="1"/>
      <c r="B20" s="1"/>
      <c r="C20" s="1"/>
      <c r="D20" s="1"/>
      <c r="E20" s="1"/>
      <c r="F20" s="1"/>
      <c r="G20" s="1"/>
      <c r="H20" s="1"/>
      <c r="I20" s="1"/>
      <c r="J20" s="1"/>
      <c r="K20" s="2"/>
      <c r="L20" s="1"/>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2"/>
      <c r="L21" s="1"/>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4">
    <mergeCell ref="B2:C4"/>
    <mergeCell ref="D2:N4"/>
    <mergeCell ref="B12:B19"/>
    <mergeCell ref="O10:O11"/>
    <mergeCell ref="P10:P11"/>
    <mergeCell ref="A6:P6"/>
    <mergeCell ref="A8:C8"/>
    <mergeCell ref="D8:P8"/>
    <mergeCell ref="B9:P9"/>
    <mergeCell ref="A10:G10"/>
    <mergeCell ref="H10:K10"/>
    <mergeCell ref="L10:L11"/>
    <mergeCell ref="M10:M11"/>
    <mergeCell ref="N10:N11"/>
  </mergeCells>
  <conditionalFormatting sqref="K12">
    <cfRule type="colorScale" priority="1">
      <colorScale>
        <cfvo type="formula" val="5"/>
        <cfvo type="formula" val="40"/>
        <cfvo type="formula" val="60"/>
        <color rgb="FFF8696B"/>
        <color rgb="FFFFEB84"/>
        <color rgb="FF63BE7B"/>
      </colorScale>
    </cfRule>
  </conditionalFormatting>
  <conditionalFormatting sqref="K12:K18">
    <cfRule type="cellIs" dxfId="19" priority="2" operator="equal">
      <formula>"INACEPTABLE"</formula>
    </cfRule>
    <cfRule type="cellIs" dxfId="18" priority="3" operator="equal">
      <formula>"IMPORTANTE"</formula>
    </cfRule>
    <cfRule type="cellIs" dxfId="17" priority="4" operator="equal">
      <formula>"MODERADO"</formula>
    </cfRule>
    <cfRule type="cellIs" dxfId="16" priority="5" operator="equal">
      <formula>"TOLERABLE"</formula>
    </cfRule>
    <cfRule type="cellIs" dxfId="15" priority="6" operator="equal">
      <formula>"ACEPTABLE"</formula>
    </cfRule>
  </conditionalFormatting>
  <conditionalFormatting sqref="K13">
    <cfRule type="colorScale" priority="7">
      <colorScale>
        <cfvo type="formula" val="5"/>
        <cfvo type="formula" val="40"/>
        <cfvo type="formula" val="60"/>
        <color rgb="FFF8696B"/>
        <color rgb="FFFFEB84"/>
        <color rgb="FF63BE7B"/>
      </colorScale>
    </cfRule>
  </conditionalFormatting>
  <conditionalFormatting sqref="K14">
    <cfRule type="colorScale" priority="8">
      <colorScale>
        <cfvo type="formula" val="5"/>
        <cfvo type="formula" val="40"/>
        <cfvo type="formula" val="60"/>
        <color rgb="FFF8696B"/>
        <color rgb="FFFFEB84"/>
        <color rgb="FF63BE7B"/>
      </colorScale>
    </cfRule>
  </conditionalFormatting>
  <conditionalFormatting sqref="K15">
    <cfRule type="colorScale" priority="9">
      <colorScale>
        <cfvo type="formula" val="5"/>
        <cfvo type="formula" val="40"/>
        <cfvo type="formula" val="60"/>
        <color rgb="FFF8696B"/>
        <color rgb="FFFFEB84"/>
        <color rgb="FF63BE7B"/>
      </colorScale>
    </cfRule>
  </conditionalFormatting>
  <conditionalFormatting sqref="K16">
    <cfRule type="colorScale" priority="11">
      <colorScale>
        <cfvo type="formula" val="5"/>
        <cfvo type="formula" val="40"/>
        <cfvo type="formula" val="60"/>
        <color rgb="FFF8696B"/>
        <color rgb="FFFFEB84"/>
        <color rgb="FF63BE7B"/>
      </colorScale>
    </cfRule>
  </conditionalFormatting>
  <conditionalFormatting sqref="K17">
    <cfRule type="colorScale" priority="13">
      <colorScale>
        <cfvo type="formula" val="5"/>
        <cfvo type="formula" val="40"/>
        <cfvo type="formula" val="60"/>
        <color rgb="FFF8696B"/>
        <color rgb="FFFFEB84"/>
        <color rgb="FF63BE7B"/>
      </colorScale>
    </cfRule>
  </conditionalFormatting>
  <conditionalFormatting sqref="K18">
    <cfRule type="colorScale" priority="14">
      <colorScale>
        <cfvo type="formula" val="5"/>
        <cfvo type="formula" val="40"/>
        <cfvo type="formula" val="60"/>
        <color rgb="FFF8696B"/>
        <color rgb="FFFFEB84"/>
        <color rgb="FF63BE7B"/>
      </colorScale>
    </cfRule>
  </conditionalFormatting>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workbookViewId="0">
      <selection activeCell="B8" sqref="B8:B15"/>
    </sheetView>
  </sheetViews>
  <sheetFormatPr baseColWidth="10" defaultColWidth="14.42578125" defaultRowHeight="15" customHeight="1" x14ac:dyDescent="0.25"/>
  <cols>
    <col min="1" max="1" width="15.5703125" customWidth="1"/>
    <col min="2" max="2" width="28.140625" customWidth="1"/>
    <col min="3" max="3" width="65.140625" customWidth="1"/>
    <col min="4" max="4" width="30" customWidth="1"/>
    <col min="5" max="5" width="74.140625" customWidth="1"/>
    <col min="6" max="6" width="39" customWidth="1"/>
    <col min="7" max="7" width="19.85546875" customWidth="1"/>
    <col min="8" max="8" width="17.85546875" customWidth="1"/>
    <col min="9" max="9" width="14.140625" customWidth="1"/>
    <col min="10" max="10" width="7.85546875" customWidth="1"/>
    <col min="11" max="11" width="22.42578125" customWidth="1"/>
    <col min="12" max="12" width="47.42578125" customWidth="1"/>
    <col min="13" max="13" width="53.5703125" customWidth="1"/>
    <col min="14" max="14" width="24" customWidth="1"/>
    <col min="15" max="15" width="17.42578125" customWidth="1"/>
    <col min="16" max="16" width="20.2851562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51" customHeight="1" x14ac:dyDescent="0.3">
      <c r="A2" s="118" t="s">
        <v>0</v>
      </c>
      <c r="B2" s="119"/>
      <c r="C2" s="119"/>
      <c r="D2" s="119"/>
      <c r="E2" s="119"/>
      <c r="F2" s="119"/>
      <c r="G2" s="119"/>
      <c r="H2" s="119"/>
      <c r="I2" s="119"/>
      <c r="J2" s="119"/>
      <c r="K2" s="119"/>
      <c r="L2" s="119"/>
      <c r="M2" s="119"/>
      <c r="N2" s="119"/>
      <c r="O2" s="119"/>
      <c r="P2" s="120"/>
      <c r="Q2" s="3"/>
      <c r="R2" s="4"/>
      <c r="S2" s="4"/>
      <c r="T2" s="4"/>
      <c r="U2" s="4"/>
      <c r="V2" s="4"/>
      <c r="W2" s="4"/>
      <c r="X2" s="4"/>
      <c r="Y2" s="4"/>
      <c r="Z2" s="4"/>
    </row>
    <row r="3" spans="1:26" ht="24"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91.5" customHeight="1" x14ac:dyDescent="0.3">
      <c r="A4" s="121" t="s">
        <v>1</v>
      </c>
      <c r="B4" s="122"/>
      <c r="C4" s="123"/>
      <c r="D4" s="138" t="s">
        <v>153</v>
      </c>
      <c r="E4" s="139"/>
      <c r="F4" s="139"/>
      <c r="G4" s="139"/>
      <c r="H4" s="139"/>
      <c r="I4" s="139"/>
      <c r="J4" s="139"/>
      <c r="K4" s="139"/>
      <c r="L4" s="139"/>
      <c r="M4" s="139"/>
      <c r="N4" s="139"/>
      <c r="O4" s="139"/>
      <c r="P4" s="140"/>
      <c r="Q4" s="3"/>
      <c r="R4" s="4"/>
      <c r="S4" s="4"/>
      <c r="T4" s="4"/>
      <c r="U4" s="4"/>
      <c r="V4" s="4"/>
      <c r="W4" s="4"/>
      <c r="X4" s="4"/>
      <c r="Y4" s="4"/>
      <c r="Z4" s="4"/>
    </row>
    <row r="5" spans="1:26" ht="13.5" customHeight="1" x14ac:dyDescent="0.3">
      <c r="A5" s="9"/>
      <c r="B5" s="125"/>
      <c r="C5" s="126"/>
      <c r="D5" s="126"/>
      <c r="E5" s="126"/>
      <c r="F5" s="126"/>
      <c r="G5" s="126"/>
      <c r="H5" s="126"/>
      <c r="I5" s="126"/>
      <c r="J5" s="126"/>
      <c r="K5" s="126"/>
      <c r="L5" s="126"/>
      <c r="M5" s="126"/>
      <c r="N5" s="126"/>
      <c r="O5" s="126"/>
      <c r="P5" s="127"/>
      <c r="Q5" s="7"/>
      <c r="R5" s="8"/>
      <c r="S5" s="8"/>
      <c r="T5" s="8"/>
      <c r="U5" s="8"/>
      <c r="V5" s="8"/>
      <c r="W5" s="8"/>
      <c r="X5" s="8"/>
      <c r="Y5" s="8"/>
      <c r="Z5" s="8"/>
    </row>
    <row r="6" spans="1:26" ht="22.5" customHeight="1" x14ac:dyDescent="0.3">
      <c r="A6" s="128" t="s">
        <v>2</v>
      </c>
      <c r="B6" s="129"/>
      <c r="C6" s="129"/>
      <c r="D6" s="129"/>
      <c r="E6" s="129"/>
      <c r="F6" s="129"/>
      <c r="G6" s="130"/>
      <c r="H6" s="131" t="s">
        <v>3</v>
      </c>
      <c r="I6" s="129"/>
      <c r="J6" s="129"/>
      <c r="K6" s="132"/>
      <c r="L6" s="114" t="s">
        <v>4</v>
      </c>
      <c r="M6" s="114" t="s">
        <v>5</v>
      </c>
      <c r="N6" s="133" t="s">
        <v>6</v>
      </c>
      <c r="O6" s="114" t="s">
        <v>7</v>
      </c>
      <c r="P6" s="116" t="s">
        <v>8</v>
      </c>
      <c r="Q6" s="8"/>
      <c r="R6" s="8"/>
      <c r="S6" s="8"/>
      <c r="T6" s="8"/>
      <c r="U6" s="8"/>
      <c r="V6" s="8"/>
      <c r="W6" s="8"/>
      <c r="X6" s="8"/>
      <c r="Y6" s="8"/>
      <c r="Z6" s="8"/>
    </row>
    <row r="7" spans="1:26" ht="37.5" customHeight="1" x14ac:dyDescent="0.25">
      <c r="A7" s="19" t="s">
        <v>9</v>
      </c>
      <c r="B7" s="11" t="s">
        <v>10</v>
      </c>
      <c r="C7" s="11" t="s">
        <v>11</v>
      </c>
      <c r="D7" s="11" t="s">
        <v>71</v>
      </c>
      <c r="E7" s="12" t="s">
        <v>13</v>
      </c>
      <c r="F7" s="11" t="s">
        <v>72</v>
      </c>
      <c r="G7" s="11" t="s">
        <v>73</v>
      </c>
      <c r="H7" s="13" t="s">
        <v>74</v>
      </c>
      <c r="I7" s="13" t="s">
        <v>17</v>
      </c>
      <c r="J7" s="13" t="s">
        <v>18</v>
      </c>
      <c r="K7" s="14" t="s">
        <v>75</v>
      </c>
      <c r="L7" s="115"/>
      <c r="M7" s="115"/>
      <c r="N7" s="134"/>
      <c r="O7" s="115"/>
      <c r="P7" s="117"/>
      <c r="Q7" s="15"/>
      <c r="R7" s="15"/>
      <c r="S7" s="15"/>
      <c r="T7" s="15"/>
      <c r="U7" s="15"/>
      <c r="V7" s="15"/>
      <c r="W7" s="15"/>
      <c r="X7" s="15"/>
      <c r="Y7" s="15"/>
      <c r="Z7" s="15"/>
    </row>
    <row r="8" spans="1:26" ht="108" x14ac:dyDescent="0.25">
      <c r="A8" s="71">
        <v>1</v>
      </c>
      <c r="B8" s="135" t="s">
        <v>20</v>
      </c>
      <c r="C8" s="89" t="s">
        <v>21</v>
      </c>
      <c r="D8" s="89" t="s">
        <v>76</v>
      </c>
      <c r="E8" s="89" t="s">
        <v>77</v>
      </c>
      <c r="F8" s="89" t="s">
        <v>165</v>
      </c>
      <c r="G8" s="72" t="s">
        <v>78</v>
      </c>
      <c r="H8" s="72">
        <v>2</v>
      </c>
      <c r="I8" s="72">
        <v>10</v>
      </c>
      <c r="J8" s="72">
        <v>20</v>
      </c>
      <c r="K8" s="73" t="str">
        <f t="shared" ref="K8:K14" si="0">IF(J8&lt;=5,"ACEPTABLE",IF(J8&lt;=10,"TOLERABLE",IF(J8&lt;=20," MODERADO",IF(J8&lt;=40,"IMPORTANTE","MUY SIGNIFICANTE"))))</f>
        <v xml:space="preserve"> MODERADO</v>
      </c>
      <c r="L8" s="72" t="s">
        <v>26</v>
      </c>
      <c r="M8" s="72" t="s">
        <v>79</v>
      </c>
      <c r="N8" s="72" t="s">
        <v>28</v>
      </c>
      <c r="O8" s="74">
        <v>45566</v>
      </c>
      <c r="P8" s="74" t="s">
        <v>29</v>
      </c>
      <c r="Q8" s="18"/>
      <c r="R8" s="18"/>
      <c r="S8" s="18"/>
      <c r="T8" s="18"/>
      <c r="U8" s="18"/>
      <c r="V8" s="18"/>
      <c r="W8" s="18"/>
      <c r="X8" s="18"/>
      <c r="Y8" s="18"/>
      <c r="Z8" s="18"/>
    </row>
    <row r="9" spans="1:26" ht="49.5" customHeight="1" x14ac:dyDescent="0.25">
      <c r="A9" s="71">
        <v>2</v>
      </c>
      <c r="B9" s="136"/>
      <c r="C9" s="89" t="s">
        <v>30</v>
      </c>
      <c r="D9" s="89" t="s">
        <v>80</v>
      </c>
      <c r="E9" s="89" t="s">
        <v>81</v>
      </c>
      <c r="F9" s="89" t="s">
        <v>164</v>
      </c>
      <c r="G9" s="72" t="s">
        <v>82</v>
      </c>
      <c r="H9" s="72">
        <v>2</v>
      </c>
      <c r="I9" s="72">
        <v>10</v>
      </c>
      <c r="J9" s="72">
        <v>20</v>
      </c>
      <c r="K9" s="75" t="str">
        <f t="shared" si="0"/>
        <v xml:space="preserve"> MODERADO</v>
      </c>
      <c r="L9" s="72" t="s">
        <v>26</v>
      </c>
      <c r="M9" s="72" t="s">
        <v>83</v>
      </c>
      <c r="N9" s="72" t="s">
        <v>36</v>
      </c>
      <c r="O9" s="74" t="s">
        <v>37</v>
      </c>
      <c r="P9" s="74" t="s">
        <v>38</v>
      </c>
      <c r="Q9" s="18"/>
      <c r="R9" s="18"/>
      <c r="S9" s="18"/>
      <c r="T9" s="18"/>
      <c r="U9" s="18"/>
      <c r="V9" s="18"/>
      <c r="W9" s="18"/>
      <c r="X9" s="18"/>
      <c r="Y9" s="18"/>
      <c r="Z9" s="18"/>
    </row>
    <row r="10" spans="1:26" ht="75.75" customHeight="1" x14ac:dyDescent="0.25">
      <c r="A10" s="71">
        <v>3</v>
      </c>
      <c r="B10" s="136"/>
      <c r="C10" s="89" t="s">
        <v>39</v>
      </c>
      <c r="D10" s="90" t="s">
        <v>154</v>
      </c>
      <c r="E10" s="89" t="s">
        <v>84</v>
      </c>
      <c r="F10" s="89" t="s">
        <v>85</v>
      </c>
      <c r="G10" s="72" t="s">
        <v>82</v>
      </c>
      <c r="H10" s="72">
        <v>2</v>
      </c>
      <c r="I10" s="72">
        <v>20</v>
      </c>
      <c r="J10" s="72">
        <v>40</v>
      </c>
      <c r="K10" s="75" t="str">
        <f t="shared" si="0"/>
        <v>IMPORTANTE</v>
      </c>
      <c r="L10" s="72" t="s">
        <v>26</v>
      </c>
      <c r="M10" s="72" t="s">
        <v>86</v>
      </c>
      <c r="N10" s="72" t="s">
        <v>36</v>
      </c>
      <c r="O10" s="74" t="s">
        <v>29</v>
      </c>
      <c r="P10" s="74" t="s">
        <v>29</v>
      </c>
      <c r="Q10" s="18"/>
      <c r="R10" s="18"/>
      <c r="S10" s="18"/>
      <c r="T10" s="18"/>
      <c r="U10" s="18"/>
      <c r="V10" s="18"/>
      <c r="W10" s="18"/>
      <c r="X10" s="18"/>
      <c r="Y10" s="18"/>
      <c r="Z10" s="18"/>
    </row>
    <row r="11" spans="1:26" ht="81" x14ac:dyDescent="0.25">
      <c r="A11" s="71">
        <v>4</v>
      </c>
      <c r="B11" s="136"/>
      <c r="C11" s="89" t="s">
        <v>44</v>
      </c>
      <c r="D11" s="79" t="s">
        <v>87</v>
      </c>
      <c r="E11" s="79" t="s">
        <v>88</v>
      </c>
      <c r="F11" s="89" t="s">
        <v>89</v>
      </c>
      <c r="G11" s="78" t="s">
        <v>90</v>
      </c>
      <c r="H11" s="72">
        <v>3</v>
      </c>
      <c r="I11" s="72">
        <v>20</v>
      </c>
      <c r="J11" s="72">
        <v>60</v>
      </c>
      <c r="K11" s="75" t="str">
        <f t="shared" si="0"/>
        <v>MUY SIGNIFICANTE</v>
      </c>
      <c r="L11" s="72" t="s">
        <v>26</v>
      </c>
      <c r="M11" s="72" t="s">
        <v>48</v>
      </c>
      <c r="N11" s="72" t="s">
        <v>49</v>
      </c>
      <c r="O11" s="74" t="s">
        <v>29</v>
      </c>
      <c r="P11" s="74" t="s">
        <v>29</v>
      </c>
      <c r="Q11" s="1"/>
      <c r="R11" s="1"/>
      <c r="S11" s="1"/>
      <c r="T11" s="1"/>
      <c r="U11" s="1"/>
      <c r="V11" s="1"/>
      <c r="W11" s="1"/>
      <c r="X11" s="1"/>
      <c r="Y11" s="1"/>
      <c r="Z11" s="1"/>
    </row>
    <row r="12" spans="1:26" ht="133.5" customHeight="1" x14ac:dyDescent="0.25">
      <c r="A12" s="71">
        <v>5</v>
      </c>
      <c r="B12" s="136"/>
      <c r="C12" s="79" t="s">
        <v>156</v>
      </c>
      <c r="D12" s="79" t="s">
        <v>182</v>
      </c>
      <c r="E12" s="79" t="s">
        <v>92</v>
      </c>
      <c r="F12" s="90" t="s">
        <v>183</v>
      </c>
      <c r="G12" s="77" t="s">
        <v>91</v>
      </c>
      <c r="H12" s="72">
        <v>2</v>
      </c>
      <c r="I12" s="72">
        <v>10</v>
      </c>
      <c r="J12" s="72">
        <v>20</v>
      </c>
      <c r="K12" s="75" t="str">
        <f t="shared" si="0"/>
        <v xml:space="preserve"> MODERADO</v>
      </c>
      <c r="L12" s="77" t="s">
        <v>52</v>
      </c>
      <c r="M12" s="76" t="s">
        <v>93</v>
      </c>
      <c r="N12" s="77" t="s">
        <v>53</v>
      </c>
      <c r="O12" s="80" t="s">
        <v>29</v>
      </c>
      <c r="P12" s="80" t="s">
        <v>29</v>
      </c>
      <c r="Q12" s="1"/>
      <c r="R12" s="1"/>
      <c r="S12" s="1"/>
      <c r="T12" s="1"/>
      <c r="U12" s="1"/>
      <c r="V12" s="1"/>
      <c r="W12" s="1"/>
      <c r="X12" s="1"/>
      <c r="Y12" s="1"/>
      <c r="Z12" s="1"/>
    </row>
    <row r="13" spans="1:26" ht="129" customHeight="1" x14ac:dyDescent="0.25">
      <c r="A13" s="71">
        <v>6</v>
      </c>
      <c r="B13" s="136"/>
      <c r="C13" s="91" t="s">
        <v>177</v>
      </c>
      <c r="D13" s="89" t="s">
        <v>94</v>
      </c>
      <c r="E13" s="89" t="s">
        <v>95</v>
      </c>
      <c r="F13" s="92" t="s">
        <v>178</v>
      </c>
      <c r="G13" s="78" t="s">
        <v>91</v>
      </c>
      <c r="H13" s="72">
        <v>2</v>
      </c>
      <c r="I13" s="72">
        <v>10</v>
      </c>
      <c r="J13" s="72">
        <v>20</v>
      </c>
      <c r="K13" s="75" t="str">
        <f t="shared" si="0"/>
        <v xml:space="preserve"> MODERADO</v>
      </c>
      <c r="L13" s="72" t="s">
        <v>57</v>
      </c>
      <c r="M13" s="72" t="s">
        <v>96</v>
      </c>
      <c r="N13" s="72" t="s">
        <v>59</v>
      </c>
      <c r="O13" s="74" t="s">
        <v>29</v>
      </c>
      <c r="P13" s="74" t="s">
        <v>29</v>
      </c>
      <c r="Q13" s="1"/>
      <c r="R13" s="1"/>
      <c r="S13" s="1"/>
      <c r="T13" s="1"/>
      <c r="U13" s="1"/>
      <c r="V13" s="1"/>
      <c r="W13" s="1"/>
      <c r="X13" s="1"/>
      <c r="Y13" s="1"/>
      <c r="Z13" s="1"/>
    </row>
    <row r="14" spans="1:26" ht="109.5" customHeight="1" x14ac:dyDescent="0.25">
      <c r="A14" s="71">
        <v>7</v>
      </c>
      <c r="B14" s="136"/>
      <c r="C14" s="89" t="s">
        <v>60</v>
      </c>
      <c r="D14" s="79" t="s">
        <v>97</v>
      </c>
      <c r="E14" s="79" t="s">
        <v>62</v>
      </c>
      <c r="F14" s="93" t="s">
        <v>175</v>
      </c>
      <c r="G14" s="78" t="s">
        <v>82</v>
      </c>
      <c r="H14" s="72">
        <v>2</v>
      </c>
      <c r="I14" s="72">
        <v>10</v>
      </c>
      <c r="J14" s="72">
        <v>20</v>
      </c>
      <c r="K14" s="75" t="str">
        <f t="shared" si="0"/>
        <v xml:space="preserve"> MODERADO</v>
      </c>
      <c r="L14" s="72" t="s">
        <v>63</v>
      </c>
      <c r="M14" s="76" t="s">
        <v>98</v>
      </c>
      <c r="N14" s="72" t="s">
        <v>65</v>
      </c>
      <c r="O14" s="74">
        <v>43566</v>
      </c>
      <c r="P14" s="74" t="s">
        <v>29</v>
      </c>
      <c r="Q14" s="1"/>
      <c r="R14" s="1"/>
      <c r="S14" s="1"/>
      <c r="T14" s="1"/>
      <c r="U14" s="1"/>
      <c r="V14" s="1"/>
      <c r="W14" s="1"/>
      <c r="X14" s="1"/>
      <c r="Y14" s="1"/>
      <c r="Z14" s="1"/>
    </row>
    <row r="15" spans="1:26" ht="90" customHeight="1" x14ac:dyDescent="0.25">
      <c r="A15" s="71">
        <v>8</v>
      </c>
      <c r="B15" s="137"/>
      <c r="C15" s="89" t="s">
        <v>170</v>
      </c>
      <c r="D15" s="79" t="s">
        <v>171</v>
      </c>
      <c r="E15" s="79" t="s">
        <v>172</v>
      </c>
      <c r="F15" s="89" t="s">
        <v>173</v>
      </c>
      <c r="G15" s="77" t="s">
        <v>90</v>
      </c>
      <c r="H15" s="72">
        <v>2</v>
      </c>
      <c r="I15" s="72">
        <v>10</v>
      </c>
      <c r="J15" s="72">
        <v>20</v>
      </c>
      <c r="K15" s="75" t="s">
        <v>67</v>
      </c>
      <c r="L15" s="72" t="s">
        <v>63</v>
      </c>
      <c r="M15" s="72" t="s">
        <v>174</v>
      </c>
      <c r="N15" s="72" t="s">
        <v>70</v>
      </c>
      <c r="O15" s="72" t="s">
        <v>29</v>
      </c>
      <c r="P15" s="72" t="s">
        <v>29</v>
      </c>
      <c r="Q15" s="1"/>
      <c r="R15" s="1"/>
      <c r="S15" s="1"/>
      <c r="T15" s="1"/>
      <c r="U15" s="1"/>
      <c r="V15" s="1"/>
      <c r="W15" s="1"/>
      <c r="X15" s="1"/>
      <c r="Y15" s="1"/>
      <c r="Z15" s="1"/>
    </row>
    <row r="16" spans="1:26" ht="13.5" customHeight="1" x14ac:dyDescent="0.25">
      <c r="A16" s="1"/>
      <c r="B16" s="1"/>
      <c r="C16" s="1"/>
      <c r="D16" s="1"/>
      <c r="E16" s="1"/>
      <c r="F16" s="1"/>
      <c r="G16" s="1"/>
      <c r="H16" s="1"/>
      <c r="I16" s="1"/>
      <c r="J16" s="2"/>
      <c r="K16" s="1"/>
      <c r="L16" s="1"/>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2"/>
      <c r="L17" s="1"/>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2"/>
      <c r="L18" s="1"/>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2"/>
      <c r="L19" s="1"/>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2"/>
      <c r="L20" s="1"/>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2"/>
      <c r="L21" s="1"/>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2"/>
      <c r="L22" s="1"/>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2"/>
      <c r="L23" s="1"/>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2"/>
      <c r="L24" s="1"/>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2"/>
      <c r="L25" s="1"/>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2"/>
      <c r="L26" s="1"/>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5.75" customHeight="1" x14ac:dyDescent="0.25"/>
    <row r="219" spans="1:26" ht="15.75" customHeight="1" x14ac:dyDescent="0.25"/>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2">
    <mergeCell ref="B8:B15"/>
    <mergeCell ref="O6:O7"/>
    <mergeCell ref="P6:P7"/>
    <mergeCell ref="A2:P2"/>
    <mergeCell ref="A4:C4"/>
    <mergeCell ref="D4:P4"/>
    <mergeCell ref="B5:P5"/>
    <mergeCell ref="A6:G6"/>
    <mergeCell ref="H6:K6"/>
    <mergeCell ref="L6:L7"/>
    <mergeCell ref="M6:M7"/>
    <mergeCell ref="N6:N7"/>
  </mergeCells>
  <conditionalFormatting sqref="K8:K14">
    <cfRule type="colorScale" priority="1">
      <colorScale>
        <cfvo type="formula" val="5"/>
        <cfvo type="formula" val="40"/>
        <cfvo type="formula" val="60"/>
        <color rgb="FFF8696B"/>
        <color rgb="FFFFEB84"/>
        <color rgb="FF63BE7B"/>
      </colorScale>
    </cfRule>
  </conditionalFormatting>
  <conditionalFormatting sqref="K8:K15">
    <cfRule type="cellIs" dxfId="14" priority="2" operator="equal">
      <formula>"INACEPTABLE"</formula>
    </cfRule>
    <cfRule type="cellIs" dxfId="13" priority="3" operator="equal">
      <formula>"IMPORTANTE"</formula>
    </cfRule>
    <cfRule type="cellIs" dxfId="12" priority="4" operator="equal">
      <formula>"MODERADO"</formula>
    </cfRule>
    <cfRule type="cellIs" dxfId="11" priority="5" operator="equal">
      <formula>"TOLERABLE"</formula>
    </cfRule>
    <cfRule type="cellIs" dxfId="10" priority="6" operator="equal">
      <formula>"ACEPTABLE"</formula>
    </cfRule>
  </conditionalFormatting>
  <conditionalFormatting sqref="K15">
    <cfRule type="colorScale" priority="7">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118" t="s">
        <v>0</v>
      </c>
      <c r="B2" s="119"/>
      <c r="C2" s="119"/>
      <c r="D2" s="119"/>
      <c r="E2" s="119"/>
      <c r="F2" s="119"/>
      <c r="G2" s="119"/>
      <c r="H2" s="119"/>
      <c r="I2" s="119"/>
      <c r="J2" s="119"/>
      <c r="K2" s="119"/>
      <c r="L2" s="119"/>
      <c r="M2" s="119"/>
      <c r="N2" s="119"/>
      <c r="O2" s="119"/>
      <c r="P2" s="120"/>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141" t="s">
        <v>1</v>
      </c>
      <c r="B4" s="142"/>
      <c r="C4" s="143"/>
      <c r="D4" s="144" t="s">
        <v>99</v>
      </c>
      <c r="E4" s="119"/>
      <c r="F4" s="119"/>
      <c r="G4" s="119"/>
      <c r="H4" s="119"/>
      <c r="I4" s="119"/>
      <c r="J4" s="119"/>
      <c r="K4" s="119"/>
      <c r="L4" s="119"/>
      <c r="M4" s="119"/>
      <c r="N4" s="119"/>
      <c r="O4" s="119"/>
      <c r="P4" s="120"/>
      <c r="Q4" s="3"/>
      <c r="R4" s="4"/>
      <c r="S4" s="4"/>
      <c r="T4" s="4"/>
      <c r="U4" s="4"/>
      <c r="V4" s="4"/>
      <c r="W4" s="4"/>
      <c r="X4" s="4"/>
      <c r="Y4" s="4"/>
      <c r="Z4" s="4"/>
    </row>
    <row r="5" spans="1:26" ht="13.5" customHeight="1" x14ac:dyDescent="0.3">
      <c r="A5" s="22"/>
      <c r="B5" s="22"/>
      <c r="C5" s="22"/>
      <c r="D5" s="22"/>
      <c r="E5" s="22"/>
      <c r="F5" s="22"/>
      <c r="G5" s="22"/>
      <c r="H5" s="22"/>
      <c r="I5" s="22"/>
      <c r="J5" s="22"/>
      <c r="K5" s="22"/>
      <c r="L5" s="23"/>
      <c r="M5" s="22"/>
      <c r="N5" s="22"/>
      <c r="O5" s="22"/>
      <c r="P5" s="22"/>
      <c r="Q5" s="7"/>
      <c r="R5" s="8"/>
      <c r="S5" s="8"/>
      <c r="T5" s="8"/>
      <c r="U5" s="8"/>
      <c r="V5" s="8"/>
      <c r="W5" s="8"/>
      <c r="X5" s="8"/>
      <c r="Y5" s="8"/>
      <c r="Z5" s="8"/>
    </row>
    <row r="6" spans="1:26" ht="13.5" customHeight="1" x14ac:dyDescent="0.3">
      <c r="A6" s="153" t="s">
        <v>2</v>
      </c>
      <c r="B6" s="142"/>
      <c r="C6" s="142"/>
      <c r="D6" s="142"/>
      <c r="E6" s="142"/>
      <c r="F6" s="142"/>
      <c r="G6" s="143"/>
      <c r="H6" s="145" t="s">
        <v>3</v>
      </c>
      <c r="I6" s="142"/>
      <c r="J6" s="142"/>
      <c r="K6" s="146"/>
      <c r="L6" s="147" t="s">
        <v>4</v>
      </c>
      <c r="M6" s="147" t="s">
        <v>5</v>
      </c>
      <c r="N6" s="151" t="s">
        <v>6</v>
      </c>
      <c r="O6" s="147" t="s">
        <v>7</v>
      </c>
      <c r="P6" s="149" t="s">
        <v>8</v>
      </c>
      <c r="Q6" s="8"/>
      <c r="R6" s="8"/>
      <c r="S6" s="8"/>
      <c r="T6" s="8"/>
      <c r="U6" s="8"/>
      <c r="V6" s="8"/>
      <c r="W6" s="8"/>
      <c r="X6" s="8"/>
      <c r="Y6" s="8"/>
      <c r="Z6" s="8"/>
    </row>
    <row r="7" spans="1:26" ht="13.5" customHeight="1" x14ac:dyDescent="0.25">
      <c r="A7" s="10" t="s">
        <v>9</v>
      </c>
      <c r="B7" s="24" t="s">
        <v>10</v>
      </c>
      <c r="C7" s="24" t="s">
        <v>11</v>
      </c>
      <c r="D7" s="24" t="s">
        <v>12</v>
      </c>
      <c r="E7" s="25" t="s">
        <v>13</v>
      </c>
      <c r="F7" s="24" t="s">
        <v>14</v>
      </c>
      <c r="G7" s="24" t="s">
        <v>15</v>
      </c>
      <c r="H7" s="26" t="s">
        <v>100</v>
      </c>
      <c r="I7" s="26" t="s">
        <v>17</v>
      </c>
      <c r="J7" s="26" t="s">
        <v>18</v>
      </c>
      <c r="K7" s="27" t="s">
        <v>19</v>
      </c>
      <c r="L7" s="148"/>
      <c r="M7" s="148"/>
      <c r="N7" s="152"/>
      <c r="O7" s="148"/>
      <c r="P7" s="150"/>
      <c r="Q7" s="15"/>
      <c r="R7" s="15"/>
      <c r="S7" s="15"/>
      <c r="T7" s="15"/>
      <c r="U7" s="15"/>
      <c r="V7" s="15"/>
      <c r="W7" s="15"/>
      <c r="X7" s="15"/>
      <c r="Y7" s="15"/>
      <c r="Z7" s="15"/>
    </row>
    <row r="8" spans="1:26" ht="13.5" customHeight="1" x14ac:dyDescent="0.25">
      <c r="A8" s="20"/>
      <c r="B8" s="20"/>
      <c r="C8" s="20"/>
      <c r="D8" s="20"/>
      <c r="E8" s="20"/>
      <c r="F8" s="20"/>
      <c r="G8" s="20"/>
      <c r="H8" s="16"/>
      <c r="I8" s="17"/>
      <c r="J8" s="16">
        <f>H8*I8</f>
        <v>0</v>
      </c>
      <c r="K8" s="28" t="str">
        <f>IF(J8&lt;=5,"ACEPTABLE",IF(J8&lt;=10,"TOLERABLE",IF(J8&lt;=20," MODERADO",IF(J8&lt;=40,"IMPORTANTE","INACEPTABLE"))))</f>
        <v>ACEPTABLE</v>
      </c>
      <c r="L8" s="29"/>
      <c r="M8" s="30"/>
      <c r="N8" s="31"/>
      <c r="O8" s="21"/>
      <c r="P8" s="21"/>
      <c r="Q8" s="18"/>
      <c r="R8" s="18"/>
      <c r="S8" s="18"/>
      <c r="T8" s="18"/>
      <c r="U8" s="18"/>
      <c r="V8" s="18"/>
      <c r="W8" s="18"/>
      <c r="X8" s="18"/>
      <c r="Y8" s="18"/>
      <c r="Z8" s="18"/>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3">
      <c r="A10" s="153" t="s">
        <v>101</v>
      </c>
      <c r="B10" s="142"/>
      <c r="C10" s="142"/>
      <c r="D10" s="142"/>
      <c r="E10" s="142"/>
      <c r="F10" s="142"/>
      <c r="G10" s="143"/>
      <c r="H10" s="145" t="s">
        <v>102</v>
      </c>
      <c r="I10" s="142"/>
      <c r="J10" s="142"/>
      <c r="K10" s="146"/>
      <c r="L10" s="147" t="s">
        <v>4</v>
      </c>
      <c r="M10" s="147" t="s">
        <v>5</v>
      </c>
      <c r="N10" s="151" t="s">
        <v>6</v>
      </c>
      <c r="O10" s="147" t="s">
        <v>7</v>
      </c>
      <c r="P10" s="149" t="s">
        <v>8</v>
      </c>
      <c r="Q10" s="8"/>
      <c r="R10" s="8"/>
      <c r="S10" s="8"/>
      <c r="T10" s="8"/>
      <c r="U10" s="8"/>
      <c r="V10" s="8"/>
      <c r="W10" s="8"/>
      <c r="X10" s="8"/>
      <c r="Y10" s="8"/>
      <c r="Z10" s="8"/>
    </row>
    <row r="11" spans="1:26" ht="13.5" customHeight="1" x14ac:dyDescent="0.25">
      <c r="A11" s="10" t="s">
        <v>9</v>
      </c>
      <c r="B11" s="24" t="s">
        <v>10</v>
      </c>
      <c r="C11" s="24" t="s">
        <v>11</v>
      </c>
      <c r="D11" s="32" t="s">
        <v>103</v>
      </c>
      <c r="E11" s="25" t="s">
        <v>13</v>
      </c>
      <c r="F11" s="24" t="s">
        <v>14</v>
      </c>
      <c r="G11" s="24" t="s">
        <v>73</v>
      </c>
      <c r="H11" s="26" t="s">
        <v>100</v>
      </c>
      <c r="I11" s="26" t="s">
        <v>17</v>
      </c>
      <c r="J11" s="26" t="s">
        <v>18</v>
      </c>
      <c r="K11" s="27" t="s">
        <v>75</v>
      </c>
      <c r="L11" s="148"/>
      <c r="M11" s="148"/>
      <c r="N11" s="152"/>
      <c r="O11" s="148"/>
      <c r="P11" s="150"/>
      <c r="Q11" s="15"/>
      <c r="R11" s="15"/>
      <c r="S11" s="15"/>
      <c r="T11" s="15"/>
      <c r="U11" s="15"/>
      <c r="V11" s="15"/>
      <c r="W11" s="15"/>
      <c r="X11" s="15"/>
      <c r="Y11" s="15"/>
      <c r="Z11" s="15"/>
    </row>
    <row r="12" spans="1:26" ht="13.5" customHeight="1" x14ac:dyDescent="0.25">
      <c r="A12" s="20"/>
      <c r="B12" s="20"/>
      <c r="C12" s="20"/>
      <c r="D12" s="20"/>
      <c r="E12" s="20"/>
      <c r="F12" s="20"/>
      <c r="G12" s="20"/>
      <c r="H12" s="17">
        <v>3</v>
      </c>
      <c r="I12" s="17">
        <v>20</v>
      </c>
      <c r="J12" s="16">
        <f>H12*I12</f>
        <v>60</v>
      </c>
      <c r="K12" s="28" t="str">
        <f>IF(J12&lt;=5,"ACEPTABLE",IF(J12&lt;=10,"TOLERABLE",IF(J12&lt;=20," MODERADO",IF(J12&lt;=40,"IMPORTANTE","muy significativo"))))</f>
        <v>muy significativo</v>
      </c>
      <c r="L12" s="29"/>
      <c r="M12" s="30"/>
      <c r="N12" s="31"/>
      <c r="O12" s="21"/>
      <c r="P12" s="21"/>
      <c r="Q12" s="18"/>
      <c r="R12" s="18"/>
      <c r="S12" s="18"/>
      <c r="T12" s="18"/>
      <c r="U12" s="18"/>
      <c r="V12" s="18"/>
      <c r="W12" s="18"/>
      <c r="X12" s="18"/>
      <c r="Y12" s="18"/>
      <c r="Z12" s="18"/>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N10:N11"/>
    <mergeCell ref="O10:O11"/>
    <mergeCell ref="P10:P11"/>
    <mergeCell ref="A10:G10"/>
    <mergeCell ref="H10:K10"/>
    <mergeCell ref="L10:L11"/>
    <mergeCell ref="M10:M11"/>
    <mergeCell ref="A2:P2"/>
    <mergeCell ref="A4:C4"/>
    <mergeCell ref="D4:P4"/>
    <mergeCell ref="H6:K6"/>
    <mergeCell ref="L6:L7"/>
    <mergeCell ref="M6:M7"/>
    <mergeCell ref="P6:P7"/>
    <mergeCell ref="N6:N7"/>
    <mergeCell ref="O6:O7"/>
    <mergeCell ref="A6:G6"/>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opLeftCell="A9" workbookViewId="0">
      <selection sqref="A1:B1"/>
    </sheetView>
  </sheetViews>
  <sheetFormatPr baseColWidth="10" defaultColWidth="14.42578125" defaultRowHeight="15" customHeight="1" x14ac:dyDescent="0.25"/>
  <cols>
    <col min="1" max="1" width="24.5703125" customWidth="1"/>
    <col min="2" max="2" width="91.42578125" customWidth="1"/>
    <col min="3" max="6" width="10.7109375" customWidth="1"/>
  </cols>
  <sheetData>
    <row r="1" spans="1:2" x14ac:dyDescent="0.25">
      <c r="A1" s="154" t="s">
        <v>155</v>
      </c>
      <c r="B1" s="155"/>
    </row>
    <row r="2" spans="1:2" x14ac:dyDescent="0.25">
      <c r="A2" s="33"/>
      <c r="B2" s="33"/>
    </row>
    <row r="3" spans="1:2" ht="27.75" customHeight="1" x14ac:dyDescent="0.25">
      <c r="A3" s="156" t="s">
        <v>104</v>
      </c>
      <c r="B3" s="143"/>
    </row>
    <row r="4" spans="1:2" ht="17.25" x14ac:dyDescent="0.25">
      <c r="A4" s="34"/>
    </row>
    <row r="5" spans="1:2" ht="93" customHeight="1" x14ac:dyDescent="0.25">
      <c r="A5" s="35" t="s">
        <v>105</v>
      </c>
      <c r="B5" s="36" t="s">
        <v>106</v>
      </c>
    </row>
    <row r="6" spans="1:2" ht="118.5" customHeight="1" x14ac:dyDescent="0.25">
      <c r="A6" s="35" t="s">
        <v>107</v>
      </c>
      <c r="B6" s="36" t="s">
        <v>108</v>
      </c>
    </row>
    <row r="7" spans="1:2" ht="52.5" customHeight="1" x14ac:dyDescent="0.25">
      <c r="A7" s="35" t="s">
        <v>109</v>
      </c>
      <c r="B7" s="36" t="s">
        <v>110</v>
      </c>
    </row>
    <row r="8" spans="1:2" ht="33" customHeight="1" x14ac:dyDescent="0.25">
      <c r="A8" s="37" t="s">
        <v>111</v>
      </c>
      <c r="B8" s="38" t="s">
        <v>112</v>
      </c>
    </row>
    <row r="9" spans="1:2" ht="103.5" customHeight="1" x14ac:dyDescent="0.25">
      <c r="A9" s="35" t="s">
        <v>113</v>
      </c>
      <c r="B9" s="36" t="s">
        <v>114</v>
      </c>
    </row>
    <row r="10" spans="1:2" ht="87.75" customHeight="1" x14ac:dyDescent="0.25">
      <c r="A10" s="35" t="s">
        <v>115</v>
      </c>
      <c r="B10" s="36" t="s">
        <v>116</v>
      </c>
    </row>
    <row r="11" spans="1:2" ht="110.25" customHeight="1" x14ac:dyDescent="0.25">
      <c r="A11" s="39" t="s">
        <v>117</v>
      </c>
      <c r="B11" s="36" t="s">
        <v>118</v>
      </c>
    </row>
    <row r="12" spans="1:2" ht="17.25" x14ac:dyDescent="0.25">
      <c r="A12" s="40"/>
    </row>
    <row r="13" spans="1:2" ht="17.25" x14ac:dyDescent="0.25">
      <c r="A13" s="34"/>
    </row>
    <row r="14" spans="1:2" ht="17.25" x14ac:dyDescent="0.25">
      <c r="A14" s="3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x14ac:dyDescent="0.25"/>
  <cols>
    <col min="1" max="1" width="20.28515625" customWidth="1"/>
    <col min="2" max="2" width="11.42578125" customWidth="1"/>
    <col min="3" max="3" width="32.5703125" customWidth="1"/>
    <col min="4" max="23" width="11.42578125" customWidth="1"/>
  </cols>
  <sheetData>
    <row r="1" spans="1:26" ht="37.5" customHeight="1" x14ac:dyDescent="0.25">
      <c r="A1" s="157" t="s">
        <v>119</v>
      </c>
      <c r="B1" s="155"/>
      <c r="C1" s="155"/>
      <c r="D1" s="41"/>
      <c r="E1" s="41"/>
      <c r="F1" s="41"/>
      <c r="G1" s="41"/>
      <c r="H1" s="41"/>
      <c r="I1" s="41"/>
      <c r="J1" s="41"/>
      <c r="K1" s="41"/>
      <c r="L1" s="41"/>
      <c r="M1" s="41"/>
      <c r="N1" s="41"/>
      <c r="O1" s="41"/>
      <c r="P1" s="41"/>
      <c r="Q1" s="41"/>
      <c r="R1" s="41"/>
      <c r="S1" s="41"/>
      <c r="T1" s="41"/>
      <c r="U1" s="41"/>
      <c r="V1" s="41"/>
      <c r="W1" s="41"/>
      <c r="X1" s="41"/>
      <c r="Y1" s="41"/>
      <c r="Z1" s="41"/>
    </row>
    <row r="2" spans="1:26" ht="15.75" customHeight="1" x14ac:dyDescent="0.25">
      <c r="A2" s="42"/>
      <c r="B2" s="41"/>
      <c r="C2" s="41"/>
      <c r="D2" s="41"/>
      <c r="E2" s="41"/>
      <c r="F2" s="41"/>
      <c r="G2" s="41"/>
      <c r="H2" s="41"/>
      <c r="I2" s="41"/>
      <c r="J2" s="41"/>
      <c r="K2" s="41"/>
      <c r="L2" s="41"/>
      <c r="M2" s="41"/>
      <c r="N2" s="41"/>
      <c r="O2" s="41"/>
      <c r="P2" s="41"/>
      <c r="Q2" s="41"/>
      <c r="R2" s="41"/>
      <c r="S2" s="41"/>
      <c r="T2" s="41"/>
      <c r="U2" s="41"/>
      <c r="V2" s="41"/>
      <c r="W2" s="41"/>
      <c r="X2" s="41"/>
      <c r="Y2" s="41"/>
      <c r="Z2" s="41"/>
    </row>
    <row r="3" spans="1:26" ht="15.75" customHeight="1" x14ac:dyDescent="0.25">
      <c r="A3" s="158" t="s">
        <v>120</v>
      </c>
      <c r="B3" s="142"/>
      <c r="C3" s="143"/>
      <c r="D3" s="41"/>
      <c r="E3" s="41"/>
      <c r="F3" s="41"/>
      <c r="G3" s="41"/>
      <c r="H3" s="41"/>
      <c r="I3" s="41"/>
      <c r="J3" s="41"/>
      <c r="K3" s="41"/>
      <c r="L3" s="41"/>
      <c r="M3" s="41"/>
      <c r="N3" s="41"/>
      <c r="O3" s="41"/>
      <c r="P3" s="41"/>
      <c r="Q3" s="41"/>
      <c r="R3" s="41"/>
      <c r="S3" s="41"/>
      <c r="T3" s="41"/>
      <c r="U3" s="41"/>
      <c r="V3" s="41"/>
      <c r="W3" s="41"/>
      <c r="X3" s="41"/>
      <c r="Y3" s="41"/>
      <c r="Z3" s="41"/>
    </row>
    <row r="4" spans="1:26" ht="15.75" customHeight="1" x14ac:dyDescent="0.25">
      <c r="A4" s="43" t="s">
        <v>121</v>
      </c>
      <c r="B4" s="44" t="s">
        <v>122</v>
      </c>
      <c r="C4" s="44" t="s">
        <v>123</v>
      </c>
      <c r="D4" s="41"/>
      <c r="E4" s="41"/>
      <c r="F4" s="41"/>
      <c r="G4" s="41"/>
      <c r="H4" s="41"/>
      <c r="I4" s="41"/>
      <c r="J4" s="41"/>
      <c r="K4" s="41"/>
      <c r="L4" s="41"/>
      <c r="M4" s="41"/>
      <c r="N4" s="41"/>
      <c r="O4" s="41"/>
      <c r="P4" s="41"/>
      <c r="Q4" s="41"/>
      <c r="R4" s="41"/>
      <c r="S4" s="41"/>
      <c r="T4" s="41"/>
      <c r="U4" s="41"/>
      <c r="V4" s="41"/>
      <c r="W4" s="41"/>
      <c r="X4" s="41"/>
      <c r="Y4" s="41"/>
      <c r="Z4" s="41"/>
    </row>
    <row r="5" spans="1:26" ht="15.75" customHeight="1" x14ac:dyDescent="0.25">
      <c r="A5" s="45" t="s">
        <v>124</v>
      </c>
      <c r="B5" s="46">
        <v>3</v>
      </c>
      <c r="C5" s="46" t="s">
        <v>125</v>
      </c>
      <c r="D5" s="41"/>
      <c r="E5" s="41"/>
      <c r="F5" s="41"/>
      <c r="G5" s="41"/>
      <c r="H5" s="41"/>
      <c r="I5" s="41"/>
      <c r="J5" s="41"/>
      <c r="K5" s="41"/>
      <c r="L5" s="41"/>
      <c r="M5" s="41"/>
      <c r="N5" s="41"/>
      <c r="O5" s="41"/>
      <c r="P5" s="41"/>
      <c r="Q5" s="41"/>
      <c r="R5" s="41"/>
      <c r="S5" s="41"/>
      <c r="T5" s="41"/>
      <c r="U5" s="41"/>
      <c r="V5" s="41"/>
      <c r="W5" s="41"/>
      <c r="X5" s="41"/>
      <c r="Y5" s="41"/>
      <c r="Z5" s="41"/>
    </row>
    <row r="6" spans="1:26" ht="15.75" customHeight="1" x14ac:dyDescent="0.25">
      <c r="A6" s="45" t="s">
        <v>126</v>
      </c>
      <c r="B6" s="46">
        <v>2</v>
      </c>
      <c r="C6" s="46" t="s">
        <v>127</v>
      </c>
      <c r="D6" s="41"/>
      <c r="E6" s="41"/>
      <c r="F6" s="41"/>
      <c r="G6" s="41"/>
      <c r="H6" s="41"/>
      <c r="I6" s="41"/>
      <c r="J6" s="41"/>
      <c r="K6" s="41"/>
      <c r="L6" s="41"/>
      <c r="M6" s="41"/>
      <c r="N6" s="41"/>
      <c r="O6" s="41"/>
      <c r="P6" s="41"/>
      <c r="Q6" s="41"/>
      <c r="R6" s="41"/>
      <c r="S6" s="41"/>
      <c r="T6" s="41"/>
      <c r="U6" s="41"/>
      <c r="V6" s="41"/>
      <c r="W6" s="41"/>
      <c r="X6" s="41"/>
      <c r="Y6" s="41"/>
      <c r="Z6" s="41"/>
    </row>
    <row r="7" spans="1:26" ht="15.75" customHeight="1" x14ac:dyDescent="0.25">
      <c r="A7" s="45" t="s">
        <v>128</v>
      </c>
      <c r="B7" s="46">
        <v>1</v>
      </c>
      <c r="C7" s="46" t="s">
        <v>129</v>
      </c>
      <c r="D7" s="41"/>
      <c r="E7" s="41"/>
      <c r="F7" s="41"/>
      <c r="G7" s="41"/>
      <c r="H7" s="41"/>
      <c r="I7" s="41"/>
      <c r="J7" s="41"/>
      <c r="K7" s="41"/>
      <c r="L7" s="41"/>
      <c r="M7" s="41"/>
      <c r="N7" s="41"/>
      <c r="O7" s="41"/>
      <c r="P7" s="41"/>
      <c r="Q7" s="41"/>
      <c r="R7" s="41"/>
      <c r="S7" s="41"/>
      <c r="T7" s="41"/>
      <c r="U7" s="41"/>
      <c r="V7" s="41"/>
      <c r="W7" s="41"/>
      <c r="X7" s="41"/>
      <c r="Y7" s="41"/>
      <c r="Z7" s="41"/>
    </row>
    <row r="8" spans="1:26" ht="15.75" customHeight="1" x14ac:dyDescent="0.25">
      <c r="A8" s="42"/>
      <c r="B8" s="41"/>
      <c r="C8" s="41"/>
      <c r="D8" s="41"/>
      <c r="E8" s="41"/>
      <c r="F8" s="41"/>
      <c r="G8" s="41"/>
      <c r="H8" s="41"/>
      <c r="I8" s="41"/>
      <c r="J8" s="41"/>
      <c r="K8" s="41"/>
      <c r="L8" s="41"/>
      <c r="M8" s="41"/>
      <c r="N8" s="41"/>
      <c r="O8" s="41"/>
      <c r="P8" s="41"/>
      <c r="Q8" s="41"/>
      <c r="R8" s="41"/>
      <c r="S8" s="41"/>
      <c r="T8" s="41"/>
      <c r="U8" s="41"/>
      <c r="V8" s="41"/>
      <c r="W8" s="41"/>
      <c r="X8" s="41"/>
      <c r="Y8" s="41"/>
      <c r="Z8" s="41"/>
    </row>
    <row r="9" spans="1:26" ht="100.5" customHeight="1" x14ac:dyDescent="0.25">
      <c r="A9" s="159" t="s">
        <v>130</v>
      </c>
      <c r="B9" s="155"/>
      <c r="C9" s="155"/>
      <c r="D9" s="41"/>
      <c r="E9" s="41"/>
      <c r="F9" s="41"/>
      <c r="G9" s="41"/>
      <c r="H9" s="41"/>
      <c r="I9" s="41"/>
      <c r="J9" s="41"/>
      <c r="K9" s="41"/>
      <c r="L9" s="41"/>
      <c r="M9" s="41"/>
      <c r="N9" s="41"/>
      <c r="O9" s="41"/>
      <c r="P9" s="41"/>
      <c r="Q9" s="41"/>
      <c r="R9" s="41"/>
      <c r="S9" s="41"/>
      <c r="T9" s="41"/>
      <c r="U9" s="41"/>
      <c r="V9" s="41"/>
      <c r="W9" s="41"/>
      <c r="X9" s="41"/>
      <c r="Y9" s="41"/>
      <c r="Z9" s="41"/>
    </row>
    <row r="10" spans="1:26" ht="15.75" customHeight="1"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topLeftCell="A13" workbookViewId="0">
      <selection activeCell="A21" sqref="A21:H21"/>
    </sheetView>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11" width="10.7109375" customWidth="1"/>
  </cols>
  <sheetData>
    <row r="1" spans="1:11" ht="78.75" customHeight="1" x14ac:dyDescent="0.25">
      <c r="A1" s="160" t="s">
        <v>131</v>
      </c>
      <c r="B1" s="142"/>
      <c r="C1" s="142"/>
      <c r="D1" s="142"/>
      <c r="E1" s="142"/>
      <c r="F1" s="142"/>
      <c r="G1" s="142"/>
      <c r="H1" s="143"/>
    </row>
    <row r="3" spans="1:11" ht="15" customHeight="1" x14ac:dyDescent="0.25">
      <c r="B3" s="161" t="s">
        <v>132</v>
      </c>
      <c r="C3" s="162" t="s">
        <v>133</v>
      </c>
      <c r="D3" s="126"/>
      <c r="E3" s="126"/>
      <c r="F3" s="126"/>
      <c r="G3" s="127"/>
    </row>
    <row r="4" spans="1:11" x14ac:dyDescent="0.25">
      <c r="B4" s="155"/>
      <c r="C4" s="47">
        <v>3</v>
      </c>
      <c r="D4" s="48" t="s">
        <v>124</v>
      </c>
      <c r="E4" s="47">
        <v>15</v>
      </c>
      <c r="F4" s="47">
        <v>30</v>
      </c>
      <c r="G4" s="47">
        <v>60</v>
      </c>
    </row>
    <row r="5" spans="1:11" ht="15.75" customHeight="1" x14ac:dyDescent="0.25">
      <c r="B5" s="155"/>
      <c r="C5" s="49">
        <v>2</v>
      </c>
      <c r="D5" s="50" t="s">
        <v>126</v>
      </c>
      <c r="E5" s="47">
        <v>10</v>
      </c>
      <c r="F5" s="47">
        <v>20</v>
      </c>
      <c r="G5" s="47">
        <v>40</v>
      </c>
      <c r="K5" s="51"/>
    </row>
    <row r="6" spans="1:11" ht="15" customHeight="1" x14ac:dyDescent="0.25">
      <c r="B6" s="155"/>
      <c r="C6" s="49">
        <v>1</v>
      </c>
      <c r="D6" s="52" t="s">
        <v>128</v>
      </c>
      <c r="E6" s="47">
        <v>5</v>
      </c>
      <c r="F6" s="47">
        <v>10</v>
      </c>
      <c r="G6" s="47">
        <v>20</v>
      </c>
      <c r="K6" s="51"/>
    </row>
    <row r="7" spans="1:11" ht="30" x14ac:dyDescent="0.25">
      <c r="B7" s="155"/>
      <c r="C7" s="53"/>
      <c r="D7" s="54"/>
      <c r="E7" s="55" t="s">
        <v>134</v>
      </c>
      <c r="F7" s="56" t="s">
        <v>135</v>
      </c>
      <c r="G7" s="57" t="s">
        <v>136</v>
      </c>
      <c r="K7" s="51"/>
    </row>
    <row r="8" spans="1:11" ht="18" customHeight="1" x14ac:dyDescent="0.25">
      <c r="B8" s="53"/>
      <c r="C8" s="53"/>
      <c r="D8" s="54"/>
      <c r="E8" s="58">
        <v>1</v>
      </c>
      <c r="F8" s="58">
        <v>2</v>
      </c>
      <c r="G8" s="58">
        <v>3</v>
      </c>
      <c r="K8" s="51"/>
    </row>
    <row r="9" spans="1:11" x14ac:dyDescent="0.25">
      <c r="B9" s="53"/>
      <c r="C9" s="53"/>
      <c r="D9" s="53"/>
      <c r="E9" s="163" t="s">
        <v>17</v>
      </c>
      <c r="F9" s="164"/>
      <c r="G9" s="165"/>
      <c r="K9" s="51"/>
    </row>
    <row r="10" spans="1:11" ht="15" customHeight="1" x14ac:dyDescent="0.25">
      <c r="B10" s="53"/>
      <c r="C10" s="166" t="s">
        <v>137</v>
      </c>
      <c r="D10" s="164"/>
      <c r="E10" s="164"/>
      <c r="F10" s="164"/>
      <c r="G10" s="165"/>
    </row>
    <row r="11" spans="1:11" x14ac:dyDescent="0.25">
      <c r="B11" s="53"/>
      <c r="C11" s="167"/>
      <c r="D11" s="155"/>
      <c r="E11" s="155"/>
      <c r="F11" s="155"/>
      <c r="G11" s="168"/>
    </row>
    <row r="12" spans="1:11" x14ac:dyDescent="0.25">
      <c r="B12" s="53"/>
      <c r="C12" s="169"/>
      <c r="D12" s="113"/>
      <c r="E12" s="113"/>
      <c r="F12" s="113"/>
      <c r="G12" s="170"/>
    </row>
    <row r="14" spans="1:11" ht="63" customHeight="1" x14ac:dyDescent="0.25">
      <c r="A14" s="160" t="s">
        <v>138</v>
      </c>
      <c r="B14" s="142"/>
      <c r="C14" s="142"/>
      <c r="D14" s="142"/>
      <c r="E14" s="142"/>
      <c r="F14" s="142"/>
      <c r="G14" s="142"/>
      <c r="H14" s="143"/>
    </row>
    <row r="15" spans="1:11" ht="22.5" customHeight="1" x14ac:dyDescent="0.25">
      <c r="A15" s="59"/>
      <c r="B15" s="59"/>
      <c r="C15" s="59"/>
      <c r="D15" s="59"/>
      <c r="E15" s="59"/>
      <c r="F15" s="59"/>
      <c r="G15" s="59"/>
      <c r="H15" s="59"/>
    </row>
    <row r="16" spans="1:11" x14ac:dyDescent="0.25">
      <c r="A16" s="171" t="s">
        <v>17</v>
      </c>
      <c r="B16" s="143"/>
      <c r="C16" s="171" t="s">
        <v>139</v>
      </c>
      <c r="D16" s="142"/>
      <c r="E16" s="142"/>
      <c r="F16" s="142"/>
      <c r="G16" s="142"/>
      <c r="H16" s="143"/>
    </row>
    <row r="17" spans="1:8" ht="30.75" customHeight="1" x14ac:dyDescent="0.25">
      <c r="A17" s="172" t="s">
        <v>136</v>
      </c>
      <c r="B17" s="173"/>
      <c r="C17" s="176" t="s">
        <v>140</v>
      </c>
      <c r="D17" s="177"/>
      <c r="E17" s="177"/>
      <c r="F17" s="177"/>
      <c r="G17" s="177"/>
      <c r="H17" s="178"/>
    </row>
    <row r="18" spans="1:8" ht="30" customHeight="1" x14ac:dyDescent="0.25">
      <c r="A18" s="174" t="s">
        <v>135</v>
      </c>
      <c r="B18" s="146"/>
      <c r="C18" s="179" t="s">
        <v>141</v>
      </c>
      <c r="D18" s="142"/>
      <c r="E18" s="142"/>
      <c r="F18" s="142"/>
      <c r="G18" s="142"/>
      <c r="H18" s="143"/>
    </row>
    <row r="19" spans="1:8" ht="29.25" customHeight="1" x14ac:dyDescent="0.25">
      <c r="A19" s="175" t="s">
        <v>134</v>
      </c>
      <c r="B19" s="132"/>
      <c r="C19" s="180" t="s">
        <v>142</v>
      </c>
      <c r="D19" s="181"/>
      <c r="E19" s="181"/>
      <c r="F19" s="181"/>
      <c r="G19" s="181"/>
      <c r="H19" s="182"/>
    </row>
    <row r="20" spans="1:8" ht="15" customHeight="1" x14ac:dyDescent="0.25">
      <c r="A20" s="59"/>
      <c r="B20" s="59"/>
      <c r="C20" s="59"/>
      <c r="D20" s="59"/>
      <c r="E20" s="59"/>
      <c r="F20" s="59"/>
      <c r="G20" s="59"/>
      <c r="H20" s="59"/>
    </row>
    <row r="21" spans="1:8" ht="94.5" customHeight="1" x14ac:dyDescent="0.25">
      <c r="A21" s="160" t="s">
        <v>143</v>
      </c>
      <c r="B21" s="142"/>
      <c r="C21" s="142"/>
      <c r="D21" s="142"/>
      <c r="E21" s="142"/>
      <c r="F21" s="142"/>
      <c r="G21" s="142"/>
      <c r="H21" s="143"/>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election sqref="A1:C1"/>
    </sheetView>
  </sheetViews>
  <sheetFormatPr baseColWidth="10" defaultColWidth="14.42578125" defaultRowHeight="15" customHeight="1" x14ac:dyDescent="0.25"/>
  <cols>
    <col min="1" max="1" width="17.42578125" customWidth="1"/>
    <col min="2" max="2" width="18" customWidth="1"/>
    <col min="3" max="3" width="39.140625" customWidth="1"/>
    <col min="4" max="6" width="11.42578125" customWidth="1"/>
  </cols>
  <sheetData>
    <row r="1" spans="1:3" ht="37.5" customHeight="1" x14ac:dyDescent="0.25">
      <c r="A1" s="183" t="s">
        <v>144</v>
      </c>
      <c r="B1" s="155"/>
      <c r="C1" s="155"/>
    </row>
    <row r="2" spans="1:3" ht="16.5" x14ac:dyDescent="0.25">
      <c r="A2" s="60"/>
    </row>
    <row r="3" spans="1:3" x14ac:dyDescent="0.25">
      <c r="A3" s="184" t="s">
        <v>145</v>
      </c>
      <c r="B3" s="142"/>
      <c r="C3" s="143"/>
    </row>
    <row r="4" spans="1:3" x14ac:dyDescent="0.25">
      <c r="A4" s="61" t="s">
        <v>17</v>
      </c>
      <c r="B4" s="62" t="s">
        <v>146</v>
      </c>
      <c r="C4" s="62" t="s">
        <v>123</v>
      </c>
    </row>
    <row r="5" spans="1:3" ht="49.5" x14ac:dyDescent="0.25">
      <c r="A5" s="63" t="s">
        <v>134</v>
      </c>
      <c r="B5" s="64">
        <v>5</v>
      </c>
      <c r="C5" s="64" t="s">
        <v>147</v>
      </c>
    </row>
    <row r="6" spans="1:3" ht="49.5" x14ac:dyDescent="0.25">
      <c r="A6" s="63" t="s">
        <v>135</v>
      </c>
      <c r="B6" s="64">
        <v>10</v>
      </c>
      <c r="C6" s="64" t="s">
        <v>148</v>
      </c>
    </row>
    <row r="7" spans="1:3" ht="49.5" x14ac:dyDescent="0.25">
      <c r="A7" s="63" t="s">
        <v>149</v>
      </c>
      <c r="B7" s="64">
        <v>20</v>
      </c>
      <c r="C7" s="64" t="s">
        <v>150</v>
      </c>
    </row>
    <row r="8" spans="1:3" ht="16.5" x14ac:dyDescent="0.25">
      <c r="A8" s="60"/>
    </row>
    <row r="9" spans="1:3" ht="58.5" customHeight="1" x14ac:dyDescent="0.25">
      <c r="A9" s="185" t="s">
        <v>151</v>
      </c>
      <c r="B9" s="155"/>
      <c r="C9" s="15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5 ZONA DE RIESGO</vt:lpstr>
      <vt:lpstr>GUIA 4 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Medico 3</dc:creator>
  <cp:lastModifiedBy>Secretaria de Vicerrectoria Bienestar y Pastoral</cp:lastModifiedBy>
  <dcterms:created xsi:type="dcterms:W3CDTF">2024-06-11T14:38:04Z</dcterms:created>
  <dcterms:modified xsi:type="dcterms:W3CDTF">2025-05-19T21:09:55Z</dcterms:modified>
</cp:coreProperties>
</file>